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8520" windowHeight="6090"/>
  </bookViews>
  <sheets>
    <sheet name="4.6_2014" sheetId="1" r:id="rId1"/>
  </sheets>
  <definedNames>
    <definedName name="_Regression_Int" localSheetId="0" hidden="1">1</definedName>
    <definedName name="A_IMPRESIÓN_IM">'4.6_2014'!$A$6:$S$54</definedName>
    <definedName name="_xlnm.Print_Area" localSheetId="0">'4.6_2014'!$A$1:$Y$53</definedName>
    <definedName name="Imprimir_área_IM" localSheetId="0">'4.6_2014'!$A$6:$J$54</definedName>
  </definedNames>
  <calcPr calcId="145621"/>
</workbook>
</file>

<file path=xl/calcChain.xml><?xml version="1.0" encoding="utf-8"?>
<calcChain xmlns="http://schemas.openxmlformats.org/spreadsheetml/2006/main">
  <c r="S15" i="1"/>
  <c r="R15"/>
  <c r="Q15"/>
  <c r="J22"/>
  <c r="J15"/>
  <c r="J13"/>
  <c r="Y53"/>
  <c r="X53"/>
  <c r="W53"/>
  <c r="Y52"/>
  <c r="X52"/>
  <c r="W52"/>
  <c r="Y51"/>
  <c r="X51"/>
  <c r="W51"/>
  <c r="Y50"/>
  <c r="X50"/>
  <c r="W50"/>
  <c r="Y49"/>
  <c r="X49"/>
  <c r="W49"/>
  <c r="Y48"/>
  <c r="X48"/>
  <c r="W48"/>
  <c r="Y47"/>
  <c r="X47"/>
  <c r="W47"/>
  <c r="Y46"/>
  <c r="X46"/>
  <c r="W46"/>
  <c r="Y45"/>
  <c r="X45"/>
  <c r="W45"/>
  <c r="Y44"/>
  <c r="X44"/>
  <c r="W44"/>
  <c r="Y43"/>
  <c r="X43"/>
  <c r="W43"/>
  <c r="Y42"/>
  <c r="X42"/>
  <c r="W42"/>
  <c r="Y41"/>
  <c r="X41"/>
  <c r="W41"/>
  <c r="Y40"/>
  <c r="X40"/>
  <c r="W40"/>
  <c r="Y39"/>
  <c r="X39"/>
  <c r="W39"/>
  <c r="Y38"/>
  <c r="X38"/>
  <c r="W38"/>
  <c r="Y37"/>
  <c r="X37"/>
  <c r="W37"/>
  <c r="Y36"/>
  <c r="X36"/>
  <c r="W36"/>
  <c r="Y35"/>
  <c r="X35"/>
  <c r="W35"/>
  <c r="Y34"/>
  <c r="X34"/>
  <c r="W34"/>
  <c r="Y33"/>
  <c r="X33"/>
  <c r="W33"/>
  <c r="Y32"/>
  <c r="X32"/>
  <c r="W32"/>
  <c r="Y31"/>
  <c r="X31"/>
  <c r="W31"/>
  <c r="Y30"/>
  <c r="X30"/>
  <c r="W30"/>
  <c r="Y29"/>
  <c r="X29"/>
  <c r="W29"/>
  <c r="Y28"/>
  <c r="X28"/>
  <c r="W28"/>
  <c r="Y27"/>
  <c r="X27"/>
  <c r="W27"/>
  <c r="Y26"/>
  <c r="X26"/>
  <c r="W26"/>
  <c r="Y25"/>
  <c r="X25"/>
  <c r="W25"/>
  <c r="Y24"/>
  <c r="X24"/>
  <c r="W24"/>
  <c r="Y23"/>
  <c r="X23"/>
  <c r="W23"/>
  <c r="Y20"/>
  <c r="Y19"/>
  <c r="Y18"/>
  <c r="Y17"/>
  <c r="X20"/>
  <c r="X19"/>
  <c r="X18"/>
  <c r="X17"/>
  <c r="Y16"/>
  <c r="Y15" s="1"/>
  <c r="X16"/>
  <c r="X15" s="1"/>
  <c r="W16"/>
  <c r="V22"/>
  <c r="U22"/>
  <c r="T22"/>
  <c r="S22"/>
  <c r="R22"/>
  <c r="Q22"/>
  <c r="V15"/>
  <c r="V13"/>
  <c r="U15"/>
  <c r="T15"/>
  <c r="T13"/>
  <c r="U13"/>
  <c r="R13"/>
  <c r="P22"/>
  <c r="O22"/>
  <c r="O13" s="1"/>
  <c r="N22"/>
  <c r="N13" s="1"/>
  <c r="M22"/>
  <c r="L22"/>
  <c r="K22"/>
  <c r="P15"/>
  <c r="O15"/>
  <c r="N15"/>
  <c r="M15"/>
  <c r="M13"/>
  <c r="L15"/>
  <c r="K15"/>
  <c r="K13"/>
  <c r="L13"/>
  <c r="F22"/>
  <c r="G22"/>
  <c r="E22"/>
  <c r="C15"/>
  <c r="D15"/>
  <c r="D13"/>
  <c r="W20"/>
  <c r="W19"/>
  <c r="W18"/>
  <c r="W15" s="1"/>
  <c r="W17"/>
  <c r="B22"/>
  <c r="C22"/>
  <c r="C13"/>
  <c r="D22"/>
  <c r="I15"/>
  <c r="H15"/>
  <c r="H22"/>
  <c r="H13"/>
  <c r="I22"/>
  <c r="G15"/>
  <c r="F15"/>
  <c r="E15"/>
  <c r="B15"/>
  <c r="B13"/>
  <c r="I13"/>
  <c r="S13" l="1"/>
  <c r="Q13"/>
  <c r="P13"/>
  <c r="G13"/>
  <c r="F13"/>
  <c r="E13"/>
  <c r="Y22"/>
  <c r="Y13" s="1"/>
  <c r="W22"/>
  <c r="W13" s="1"/>
  <c r="X22"/>
  <c r="X13" s="1"/>
</calcChain>
</file>

<file path=xl/sharedStrings.xml><?xml version="1.0" encoding="utf-8"?>
<sst xmlns="http://schemas.openxmlformats.org/spreadsheetml/2006/main" count="75" uniqueCount="55">
  <si>
    <t xml:space="preserve">                                                                                                                                        </t>
  </si>
  <si>
    <t>Número</t>
  </si>
  <si>
    <t>Monto</t>
  </si>
  <si>
    <t>Estados</t>
  </si>
  <si>
    <t>Líquido Pagado</t>
  </si>
  <si>
    <t>Líquido pagado</t>
  </si>
  <si>
    <t xml:space="preserve">  Entidad               </t>
  </si>
  <si>
    <t>Anuario Estadístico 2014</t>
  </si>
  <si>
    <t>Ordinarios para Turismo Social</t>
  </si>
  <si>
    <t>Ordinarios Exclusivos para Pensionados</t>
  </si>
  <si>
    <t>Total Préstamos Personales</t>
  </si>
  <si>
    <t>Extraordinarios para Damnificados</t>
  </si>
  <si>
    <t>Ordinarios</t>
  </si>
  <si>
    <t>Especiales</t>
  </si>
  <si>
    <t>Adquisición de Automóviles</t>
  </si>
  <si>
    <t xml:space="preserve">Conmemorativos </t>
  </si>
  <si>
    <t>4.6 Préstamos Personales por Entidad Federativa
(Miles de Pesos)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</si>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</sst>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.0"/>
    <numFmt numFmtId="166" formatCode="_-* #,##0.0_-;\-* #,##0.0_-;_-* &quot;-&quot;??_-;_-@_-"/>
    <numFmt numFmtId="167" formatCode="&quot;$&quot;#,##0.0"/>
  </numFmts>
  <fonts count="9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94">
    <xf numFmtId="0" fontId="0" fillId="0" borderId="0" xfId="0"/>
    <xf numFmtId="166" fontId="2" fillId="0" borderId="0" xfId="1" applyNumberFormat="1" applyFont="1"/>
    <xf numFmtId="166" fontId="0" fillId="0" borderId="0" xfId="1" applyNumberFormat="1" applyFont="1"/>
    <xf numFmtId="165" fontId="2" fillId="0" borderId="0" xfId="1" applyNumberFormat="1" applyFont="1"/>
    <xf numFmtId="165" fontId="0" fillId="0" borderId="0" xfId="1" applyNumberFormat="1" applyFont="1"/>
    <xf numFmtId="3" fontId="2" fillId="0" borderId="0" xfId="0" applyNumberFormat="1" applyFont="1"/>
    <xf numFmtId="3" fontId="0" fillId="0" borderId="0" xfId="0" applyNumberFormat="1"/>
    <xf numFmtId="3" fontId="5" fillId="0" borderId="0" xfId="0" applyNumberFormat="1" applyFont="1" applyProtection="1"/>
    <xf numFmtId="165" fontId="5" fillId="0" borderId="0" xfId="1" applyNumberFormat="1" applyFont="1" applyProtection="1"/>
    <xf numFmtId="165" fontId="5" fillId="0" borderId="0" xfId="1" applyNumberFormat="1" applyFont="1"/>
    <xf numFmtId="4" fontId="5" fillId="0" borderId="0" xfId="1" applyNumberFormat="1" applyFont="1"/>
    <xf numFmtId="3" fontId="4" fillId="0" borderId="0" xfId="0" applyNumberFormat="1" applyFont="1" applyProtection="1"/>
    <xf numFmtId="165" fontId="4" fillId="0" borderId="0" xfId="1" applyNumberFormat="1" applyFont="1" applyProtection="1"/>
    <xf numFmtId="3" fontId="4" fillId="0" borderId="0" xfId="1" applyNumberFormat="1" applyFont="1" applyProtection="1"/>
    <xf numFmtId="3" fontId="5" fillId="0" borderId="0" xfId="1" applyNumberFormat="1" applyFont="1" applyProtection="1"/>
    <xf numFmtId="37" fontId="5" fillId="0" borderId="0" xfId="0" applyNumberFormat="1" applyFont="1" applyBorder="1" applyProtection="1"/>
    <xf numFmtId="37" fontId="5" fillId="0" borderId="0" xfId="0" applyNumberFormat="1" applyFont="1" applyProtection="1"/>
    <xf numFmtId="3" fontId="5" fillId="0" borderId="0" xfId="1" quotePrefix="1" applyNumberFormat="1" applyFont="1" applyBorder="1"/>
    <xf numFmtId="3" fontId="5" fillId="0" borderId="0" xfId="15" quotePrefix="1" applyNumberFormat="1" applyFont="1"/>
    <xf numFmtId="3" fontId="5" fillId="0" borderId="0" xfId="3" quotePrefix="1" applyNumberFormat="1" applyFont="1"/>
    <xf numFmtId="3" fontId="5" fillId="0" borderId="0" xfId="3" quotePrefix="1" applyNumberFormat="1" applyFont="1" applyBorder="1"/>
    <xf numFmtId="3" fontId="4" fillId="0" borderId="0" xfId="1" applyNumberFormat="1" applyFont="1" applyAlignment="1" applyProtection="1">
      <alignment vertical="center"/>
    </xf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Alignment="1" applyProtection="1"/>
    <xf numFmtId="0" fontId="2" fillId="0" borderId="0" xfId="0" applyFont="1" applyAlignment="1"/>
    <xf numFmtId="0" fontId="5" fillId="0" borderId="0" xfId="0" applyFont="1" applyAlignment="1"/>
    <xf numFmtId="4" fontId="4" fillId="0" borderId="0" xfId="0" applyNumberFormat="1" applyFont="1" applyAlignment="1" applyProtection="1"/>
    <xf numFmtId="4" fontId="5" fillId="0" borderId="0" xfId="0" applyNumberFormat="1" applyFont="1" applyAlignment="1" applyProtection="1"/>
    <xf numFmtId="4" fontId="5" fillId="0" borderId="0" xfId="0" applyNumberFormat="1" applyFont="1" applyAlignment="1"/>
    <xf numFmtId="4" fontId="5" fillId="0" borderId="0" xfId="0" applyNumberFormat="1" applyFont="1" applyBorder="1" applyAlignment="1" applyProtection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0" xfId="1" applyNumberFormat="1" applyFont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</xf>
    <xf numFmtId="3" fontId="4" fillId="0" borderId="0" xfId="0" applyNumberFormat="1" applyFont="1" applyAlignment="1" applyProtection="1">
      <alignment horizontal="right"/>
    </xf>
    <xf numFmtId="37" fontId="4" fillId="0" borderId="0" xfId="0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>
      <alignment horizontal="right"/>
    </xf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Alignment="1" applyProtection="1">
      <alignment horizontal="right"/>
    </xf>
    <xf numFmtId="165" fontId="5" fillId="0" borderId="0" xfId="1" applyNumberFormat="1" applyFont="1" applyBorder="1" applyAlignment="1" applyProtection="1">
      <alignment horizontal="right"/>
    </xf>
    <xf numFmtId="3" fontId="5" fillId="0" borderId="0" xfId="1" applyNumberFormat="1" applyFont="1" applyAlignment="1" applyProtection="1">
      <alignment horizontal="right"/>
    </xf>
    <xf numFmtId="0" fontId="6" fillId="0" borderId="0" xfId="0" applyFont="1"/>
    <xf numFmtId="165" fontId="5" fillId="0" borderId="0" xfId="1" applyNumberFormat="1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164" fontId="5" fillId="0" borderId="0" xfId="0" applyNumberFormat="1" applyFont="1" applyProtection="1"/>
    <xf numFmtId="3" fontId="5" fillId="0" borderId="0" xfId="1" applyNumberFormat="1" applyFont="1" applyBorder="1" applyProtection="1"/>
    <xf numFmtId="3" fontId="5" fillId="0" borderId="0" xfId="0" applyNumberFormat="1" applyFont="1" applyBorder="1" applyAlignment="1">
      <alignment horizontal="right"/>
    </xf>
    <xf numFmtId="165" fontId="5" fillId="0" borderId="0" xfId="1" applyNumberFormat="1" applyFont="1" applyBorder="1" applyAlignment="1" applyProtection="1">
      <alignment horizontal="center"/>
    </xf>
    <xf numFmtId="4" fontId="5" fillId="0" borderId="0" xfId="1" applyNumberFormat="1" applyFont="1" applyBorder="1"/>
    <xf numFmtId="4" fontId="5" fillId="0" borderId="1" xfId="0" applyNumberFormat="1" applyFont="1" applyBorder="1" applyAlignment="1" applyProtection="1"/>
    <xf numFmtId="37" fontId="5" fillId="0" borderId="1" xfId="0" applyNumberFormat="1" applyFont="1" applyBorder="1" applyProtection="1"/>
    <xf numFmtId="0" fontId="5" fillId="0" borderId="1" xfId="0" applyFont="1" applyFill="1" applyBorder="1" applyAlignment="1" applyProtection="1">
      <alignment horizontal="right"/>
    </xf>
    <xf numFmtId="3" fontId="5" fillId="0" borderId="1" xfId="3" quotePrefix="1" applyNumberFormat="1" applyFont="1" applyBorder="1"/>
    <xf numFmtId="37" fontId="5" fillId="0" borderId="1" xfId="0" applyNumberFormat="1" applyFont="1" applyBorder="1" applyAlignment="1" applyProtection="1">
      <alignment horizontal="right"/>
    </xf>
    <xf numFmtId="3" fontId="5" fillId="0" borderId="1" xfId="1" applyNumberFormat="1" applyFont="1" applyBorder="1" applyProtection="1"/>
    <xf numFmtId="3" fontId="6" fillId="0" borderId="2" xfId="0" applyNumberFormat="1" applyFont="1" applyFill="1" applyBorder="1" applyAlignment="1" applyProtection="1">
      <alignment horizontal="center" vertical="center"/>
    </xf>
    <xf numFmtId="165" fontId="6" fillId="0" borderId="2" xfId="1" applyNumberFormat="1" applyFont="1" applyFill="1" applyBorder="1" applyAlignment="1" applyProtection="1">
      <alignment horizontal="center" vertical="center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167" fontId="4" fillId="0" borderId="0" xfId="2" applyNumberFormat="1" applyFont="1" applyProtection="1"/>
    <xf numFmtId="167" fontId="4" fillId="0" borderId="0" xfId="2" applyNumberFormat="1" applyFont="1" applyBorder="1" applyProtection="1"/>
    <xf numFmtId="167" fontId="5" fillId="0" borderId="0" xfId="2" applyNumberFormat="1" applyFont="1" applyBorder="1" applyProtection="1"/>
    <xf numFmtId="167" fontId="5" fillId="0" borderId="0" xfId="2" applyNumberFormat="1" applyFont="1" applyProtection="1"/>
    <xf numFmtId="167" fontId="5" fillId="0" borderId="1" xfId="2" applyNumberFormat="1" applyFont="1" applyBorder="1" applyProtection="1"/>
    <xf numFmtId="167" fontId="4" fillId="0" borderId="0" xfId="2" applyNumberFormat="1" applyFont="1" applyAlignment="1" applyProtection="1">
      <alignment horizontal="right"/>
    </xf>
    <xf numFmtId="167" fontId="5" fillId="0" borderId="0" xfId="2" applyNumberFormat="1" applyFont="1" applyFill="1" applyBorder="1" applyAlignment="1" applyProtection="1">
      <alignment horizontal="right"/>
    </xf>
    <xf numFmtId="167" fontId="5" fillId="0" borderId="0" xfId="2" applyNumberFormat="1" applyFont="1" applyAlignment="1">
      <alignment horizontal="right"/>
    </xf>
    <xf numFmtId="167" fontId="5" fillId="0" borderId="1" xfId="2" applyNumberFormat="1" applyFont="1" applyFill="1" applyBorder="1" applyAlignment="1" applyProtection="1">
      <alignment horizontal="right"/>
    </xf>
    <xf numFmtId="167" fontId="6" fillId="0" borderId="2" xfId="2" applyNumberFormat="1" applyFont="1" applyFill="1" applyBorder="1" applyAlignment="1" applyProtection="1">
      <alignment horizontal="center" vertical="center"/>
    </xf>
    <xf numFmtId="167" fontId="6" fillId="0" borderId="2" xfId="2" applyNumberFormat="1" applyFont="1" applyFill="1" applyBorder="1" applyAlignment="1" applyProtection="1">
      <alignment horizontal="center" vertical="center" wrapText="1"/>
    </xf>
    <xf numFmtId="167" fontId="5" fillId="0" borderId="0" xfId="2" applyNumberFormat="1" applyFont="1"/>
    <xf numFmtId="167" fontId="4" fillId="0" borderId="0" xfId="2" applyNumberFormat="1" applyFont="1" applyBorder="1" applyAlignment="1" applyProtection="1">
      <alignment horizontal="right"/>
    </xf>
    <xf numFmtId="167" fontId="5" fillId="0" borderId="0" xfId="2" applyNumberFormat="1" applyFont="1" applyBorder="1" applyAlignment="1" applyProtection="1">
      <alignment horizontal="right"/>
    </xf>
    <xf numFmtId="167" fontId="5" fillId="0" borderId="0" xfId="2" applyNumberFormat="1" applyFont="1" applyAlignment="1" applyProtection="1">
      <alignment horizontal="right"/>
    </xf>
    <xf numFmtId="167" fontId="5" fillId="0" borderId="1" xfId="2" applyNumberFormat="1" applyFont="1" applyBorder="1" applyAlignment="1" applyProtection="1">
      <alignment horizontal="right"/>
    </xf>
    <xf numFmtId="167" fontId="4" fillId="0" borderId="0" xfId="2" applyNumberFormat="1" applyFont="1"/>
    <xf numFmtId="167" fontId="4" fillId="0" borderId="0" xfId="2" applyNumberFormat="1" applyFont="1" applyAlignment="1" applyProtection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6" fillId="0" borderId="3" xfId="0" applyNumberFormat="1" applyFont="1" applyFill="1" applyBorder="1" applyAlignment="1" applyProtection="1">
      <alignment horizontal="center" vertical="center"/>
    </xf>
    <xf numFmtId="4" fontId="6" fillId="0" borderId="4" xfId="0" applyNumberFormat="1" applyFont="1" applyFill="1" applyBorder="1" applyAlignment="1" applyProtection="1">
      <alignment horizontal="center" vertical="center"/>
    </xf>
    <xf numFmtId="4" fontId="6" fillId="0" borderId="5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Alignment="1" applyProtection="1">
      <alignment horizontal="center" wrapText="1"/>
    </xf>
  </cellXfs>
  <cellStyles count="16">
    <cellStyle name="Millares" xfId="1" builtinId="3"/>
    <cellStyle name="Moneda" xfId="2" builtinId="4"/>
    <cellStyle name="Normal" xfId="0" builtinId="0"/>
    <cellStyle name="Normal 11" xfId="3"/>
    <cellStyle name="Normal 2 10" xfId="4"/>
    <cellStyle name="Normal 2 11" xfId="5"/>
    <cellStyle name="Normal 2 12" xfId="6"/>
    <cellStyle name="Normal 2 2" xfId="7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771024</xdr:colOff>
      <xdr:row>0</xdr:row>
      <xdr:rowOff>0</xdr:rowOff>
    </xdr:from>
    <xdr:to>
      <xdr:col>25</xdr:col>
      <xdr:colOff>268204</xdr:colOff>
      <xdr:row>4</xdr:row>
      <xdr:rowOff>191002</xdr:rowOff>
    </xdr:to>
    <xdr:pic>
      <xdr:nvPicPr>
        <xdr:cNvPr id="212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37808235" y="0"/>
          <a:ext cx="2344654" cy="993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667251</xdr:colOff>
      <xdr:row>5</xdr:row>
      <xdr:rowOff>28575</xdr:rowOff>
    </xdr:to>
    <xdr:pic>
      <xdr:nvPicPr>
        <xdr:cNvPr id="212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47625" y="38100"/>
          <a:ext cx="2324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Y54"/>
  <sheetViews>
    <sheetView showGridLines="0" tabSelected="1" zoomScale="95" zoomScaleNormal="95" zoomScaleSheetLayoutView="80" workbookViewId="0">
      <selection activeCell="A8" sqref="A8:Y8"/>
    </sheetView>
  </sheetViews>
  <sheetFormatPr baseColWidth="10" defaultRowHeight="12"/>
  <cols>
    <col min="1" max="1" width="22.375" style="23" customWidth="1"/>
    <col min="2" max="2" width="18.625" style="6" customWidth="1"/>
    <col min="3" max="4" width="18.625" style="4" customWidth="1"/>
    <col min="5" max="5" width="18.625" style="31" customWidth="1"/>
    <col min="6" max="7" width="18.625" style="41" customWidth="1"/>
    <col min="8" max="9" width="18.625" style="4" customWidth="1"/>
    <col min="10" max="10" width="18.625" style="2" customWidth="1"/>
    <col min="11" max="25" width="18.625" customWidth="1"/>
  </cols>
  <sheetData>
    <row r="1" spans="1:25" ht="15.75" customHeight="1"/>
    <row r="2" spans="1:25" ht="15.75" customHeight="1"/>
    <row r="3" spans="1:25" ht="15.75" customHeight="1"/>
    <row r="4" spans="1:25" ht="15.75" customHeight="1"/>
    <row r="5" spans="1:25" ht="15.75" customHeight="1"/>
    <row r="6" spans="1:25" ht="17.25" customHeight="1">
      <c r="A6" s="92" t="s">
        <v>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3.5" customHeight="1">
      <c r="A7" s="24" t="s">
        <v>0</v>
      </c>
      <c r="B7" s="5"/>
      <c r="C7" s="3"/>
      <c r="D7" s="3"/>
      <c r="E7" s="32"/>
      <c r="F7" s="42"/>
      <c r="G7" s="42"/>
      <c r="H7" s="3"/>
      <c r="I7" s="3"/>
      <c r="J7" s="1"/>
    </row>
    <row r="8" spans="1:25" ht="38.25" customHeight="1">
      <c r="A8" s="93" t="s">
        <v>16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</row>
    <row r="9" spans="1:25" ht="13.5" customHeight="1">
      <c r="A9" s="25"/>
      <c r="B9" s="5"/>
      <c r="C9" s="3"/>
      <c r="D9" s="91"/>
      <c r="E9" s="91"/>
      <c r="F9" s="91"/>
      <c r="G9" s="91"/>
      <c r="H9" s="91"/>
      <c r="I9" s="91"/>
      <c r="J9" s="91"/>
      <c r="K9" s="91"/>
    </row>
    <row r="10" spans="1:25" s="47" customFormat="1" ht="20.25" customHeight="1">
      <c r="A10" s="90" t="s">
        <v>6</v>
      </c>
      <c r="B10" s="90" t="s">
        <v>12</v>
      </c>
      <c r="C10" s="90"/>
      <c r="D10" s="90"/>
      <c r="E10" s="87" t="s">
        <v>14</v>
      </c>
      <c r="F10" s="88"/>
      <c r="G10" s="89"/>
      <c r="H10" s="87" t="s">
        <v>13</v>
      </c>
      <c r="I10" s="88"/>
      <c r="J10" s="89"/>
      <c r="K10" s="87" t="s">
        <v>9</v>
      </c>
      <c r="L10" s="88"/>
      <c r="M10" s="89"/>
      <c r="N10" s="87" t="s">
        <v>8</v>
      </c>
      <c r="O10" s="88"/>
      <c r="P10" s="89"/>
      <c r="Q10" s="87" t="s">
        <v>11</v>
      </c>
      <c r="R10" s="88"/>
      <c r="S10" s="89"/>
      <c r="T10" s="87" t="s">
        <v>15</v>
      </c>
      <c r="U10" s="88"/>
      <c r="V10" s="89"/>
      <c r="W10" s="84" t="s">
        <v>10</v>
      </c>
      <c r="X10" s="85"/>
      <c r="Y10" s="86"/>
    </row>
    <row r="11" spans="1:25" s="47" customFormat="1" ht="26.25" customHeight="1">
      <c r="A11" s="90"/>
      <c r="B11" s="62" t="s">
        <v>1</v>
      </c>
      <c r="C11" s="63" t="s">
        <v>2</v>
      </c>
      <c r="D11" s="64" t="s">
        <v>4</v>
      </c>
      <c r="E11" s="63" t="s">
        <v>1</v>
      </c>
      <c r="F11" s="63" t="s">
        <v>2</v>
      </c>
      <c r="G11" s="64" t="s">
        <v>4</v>
      </c>
      <c r="H11" s="62" t="s">
        <v>1</v>
      </c>
      <c r="I11" s="75" t="s">
        <v>2</v>
      </c>
      <c r="J11" s="76" t="s">
        <v>4</v>
      </c>
      <c r="K11" s="62" t="s">
        <v>1</v>
      </c>
      <c r="L11" s="63" t="s">
        <v>2</v>
      </c>
      <c r="M11" s="64" t="s">
        <v>4</v>
      </c>
      <c r="N11" s="63" t="s">
        <v>1</v>
      </c>
      <c r="O11" s="63" t="s">
        <v>2</v>
      </c>
      <c r="P11" s="65" t="s">
        <v>5</v>
      </c>
      <c r="Q11" s="62" t="s">
        <v>1</v>
      </c>
      <c r="R11" s="63" t="s">
        <v>2</v>
      </c>
      <c r="S11" s="64" t="s">
        <v>4</v>
      </c>
      <c r="T11" s="63" t="s">
        <v>1</v>
      </c>
      <c r="U11" s="63" t="s">
        <v>2</v>
      </c>
      <c r="V11" s="65" t="s">
        <v>5</v>
      </c>
      <c r="W11" s="62" t="s">
        <v>1</v>
      </c>
      <c r="X11" s="63" t="s">
        <v>2</v>
      </c>
      <c r="Y11" s="64" t="s">
        <v>4</v>
      </c>
    </row>
    <row r="12" spans="1:25" s="49" customFormat="1" ht="15" customHeight="1">
      <c r="A12" s="26"/>
      <c r="B12" s="7"/>
      <c r="C12" s="8"/>
      <c r="D12" s="8"/>
      <c r="E12" s="33"/>
      <c r="F12" s="43"/>
      <c r="G12" s="46"/>
      <c r="H12" s="7"/>
      <c r="I12" s="69"/>
      <c r="J12" s="69"/>
      <c r="K12" s="37"/>
      <c r="L12" s="44"/>
      <c r="M12" s="44"/>
      <c r="N12" s="8"/>
      <c r="O12" s="9"/>
      <c r="P12" s="10"/>
      <c r="Q12" s="37"/>
      <c r="R12" s="44"/>
      <c r="S12" s="44"/>
      <c r="T12" s="8"/>
      <c r="U12" s="9"/>
      <c r="V12" s="10"/>
      <c r="W12" s="13"/>
      <c r="X12" s="12"/>
      <c r="Y12" s="12"/>
    </row>
    <row r="13" spans="1:25" s="50" customFormat="1" ht="15" customHeight="1">
      <c r="A13" s="27" t="s">
        <v>17</v>
      </c>
      <c r="B13" s="13">
        <f t="shared" ref="B13:J13" si="0">B14+B15+B22</f>
        <v>328761</v>
      </c>
      <c r="C13" s="66">
        <f t="shared" si="0"/>
        <v>6742500.8813999994</v>
      </c>
      <c r="D13" s="66">
        <f t="shared" si="0"/>
        <v>6253967.09222</v>
      </c>
      <c r="E13" s="34">
        <f t="shared" si="0"/>
        <v>320</v>
      </c>
      <c r="F13" s="71">
        <f t="shared" si="0"/>
        <v>41360.96927999999</v>
      </c>
      <c r="G13" s="71">
        <f t="shared" si="0"/>
        <v>40947.359689999997</v>
      </c>
      <c r="H13" s="11">
        <f t="shared" si="0"/>
        <v>198976</v>
      </c>
      <c r="I13" s="66">
        <f t="shared" si="0"/>
        <v>13485046.456759999</v>
      </c>
      <c r="J13" s="66">
        <f t="shared" si="0"/>
        <v>13346783.632050004</v>
      </c>
      <c r="K13" s="38">
        <f t="shared" ref="K13:V13" si="1">K15+K22</f>
        <v>34971</v>
      </c>
      <c r="L13" s="71">
        <f t="shared" si="1"/>
        <v>907438.45000000007</v>
      </c>
      <c r="M13" s="71">
        <f t="shared" si="1"/>
        <v>818718.2555999998</v>
      </c>
      <c r="N13" s="38">
        <f t="shared" si="1"/>
        <v>427</v>
      </c>
      <c r="O13" s="71">
        <f t="shared" si="1"/>
        <v>8386.9822000000004</v>
      </c>
      <c r="P13" s="71">
        <f t="shared" si="1"/>
        <v>8148.8521799999999</v>
      </c>
      <c r="Q13" s="38">
        <f t="shared" si="1"/>
        <v>24883</v>
      </c>
      <c r="R13" s="71">
        <f t="shared" si="1"/>
        <v>1200153.8485899998</v>
      </c>
      <c r="S13" s="71">
        <f t="shared" si="1"/>
        <v>748185.01017000002</v>
      </c>
      <c r="T13" s="38">
        <f t="shared" si="1"/>
        <v>8474</v>
      </c>
      <c r="U13" s="71">
        <f t="shared" si="1"/>
        <v>789090.00973999989</v>
      </c>
      <c r="V13" s="71">
        <f t="shared" si="1"/>
        <v>780950.38772</v>
      </c>
      <c r="W13" s="13">
        <f>+W15+W22</f>
        <v>596812</v>
      </c>
      <c r="X13" s="66">
        <f>+X15+X22</f>
        <v>23173977.597969998</v>
      </c>
      <c r="Y13" s="66">
        <f>+Y15+Y22</f>
        <v>21997700.58963</v>
      </c>
    </row>
    <row r="14" spans="1:25" s="50" customFormat="1" ht="15" customHeight="1">
      <c r="A14" s="27"/>
      <c r="B14" s="17"/>
      <c r="C14" s="67"/>
      <c r="D14" s="67"/>
      <c r="E14" s="34"/>
      <c r="F14" s="71"/>
      <c r="G14" s="71"/>
      <c r="H14" s="11"/>
      <c r="I14" s="66"/>
      <c r="J14" s="66"/>
      <c r="K14" s="38"/>
      <c r="L14" s="71"/>
      <c r="M14" s="71"/>
      <c r="O14" s="82"/>
      <c r="P14" s="82"/>
      <c r="Q14" s="38"/>
      <c r="R14" s="71"/>
      <c r="S14" s="71"/>
      <c r="U14" s="82"/>
      <c r="V14" s="82"/>
      <c r="W14" s="13"/>
      <c r="X14" s="66"/>
      <c r="Y14" s="66"/>
    </row>
    <row r="15" spans="1:25" s="50" customFormat="1" ht="13.5" customHeight="1">
      <c r="A15" s="27" t="s">
        <v>18</v>
      </c>
      <c r="B15" s="13">
        <f t="shared" ref="B15:Y15" si="2">SUM(B16:B20)</f>
        <v>91558</v>
      </c>
      <c r="C15" s="66">
        <f t="shared" si="2"/>
        <v>1887046.585</v>
      </c>
      <c r="D15" s="66">
        <f t="shared" si="2"/>
        <v>1721732.2218199999</v>
      </c>
      <c r="E15" s="34">
        <f t="shared" si="2"/>
        <v>168</v>
      </c>
      <c r="F15" s="71">
        <f t="shared" si="2"/>
        <v>20990.371399999996</v>
      </c>
      <c r="G15" s="71">
        <f t="shared" si="2"/>
        <v>20780.46774</v>
      </c>
      <c r="H15" s="11">
        <f t="shared" si="2"/>
        <v>52953</v>
      </c>
      <c r="I15" s="66">
        <f t="shared" si="2"/>
        <v>3309610.8264899999</v>
      </c>
      <c r="J15" s="66">
        <f t="shared" si="2"/>
        <v>3274840.5761500001</v>
      </c>
      <c r="K15" s="39">
        <f t="shared" si="2"/>
        <v>10110</v>
      </c>
      <c r="L15" s="78">
        <f t="shared" si="2"/>
        <v>262229.15000000002</v>
      </c>
      <c r="M15" s="78">
        <f t="shared" si="2"/>
        <v>224035.55748999998</v>
      </c>
      <c r="N15" s="11">
        <f t="shared" si="2"/>
        <v>315</v>
      </c>
      <c r="O15" s="66">
        <f t="shared" si="2"/>
        <v>6144.35</v>
      </c>
      <c r="P15" s="66">
        <f t="shared" si="2"/>
        <v>5946.6023500000001</v>
      </c>
      <c r="Q15" s="11">
        <f t="shared" si="2"/>
        <v>0</v>
      </c>
      <c r="R15" s="66">
        <f t="shared" si="2"/>
        <v>0</v>
      </c>
      <c r="S15" s="66">
        <f t="shared" si="2"/>
        <v>0</v>
      </c>
      <c r="T15" s="11">
        <f t="shared" si="2"/>
        <v>2966</v>
      </c>
      <c r="U15" s="66">
        <f t="shared" si="2"/>
        <v>273940.26770999999</v>
      </c>
      <c r="V15" s="66">
        <f t="shared" si="2"/>
        <v>271101.83014999999</v>
      </c>
      <c r="W15" s="21">
        <f t="shared" si="2"/>
        <v>158070</v>
      </c>
      <c r="X15" s="83">
        <f t="shared" si="2"/>
        <v>5759961.5505999997</v>
      </c>
      <c r="Y15" s="83">
        <f t="shared" si="2"/>
        <v>5518437.2556999996</v>
      </c>
    </row>
    <row r="16" spans="1:25" s="50" customFormat="1" ht="13.5" customHeight="1">
      <c r="A16" s="28" t="s">
        <v>19</v>
      </c>
      <c r="B16" s="15">
        <v>9</v>
      </c>
      <c r="C16" s="68">
        <v>194</v>
      </c>
      <c r="D16" s="68">
        <v>179.07078999999999</v>
      </c>
      <c r="E16" s="35">
        <v>0</v>
      </c>
      <c r="F16" s="72">
        <v>0</v>
      </c>
      <c r="G16" s="72">
        <v>0</v>
      </c>
      <c r="H16" s="18">
        <v>24</v>
      </c>
      <c r="I16" s="69">
        <v>1890.4182000000003</v>
      </c>
      <c r="J16" s="68">
        <v>1871.5140200000001</v>
      </c>
      <c r="K16" s="40">
        <v>0</v>
      </c>
      <c r="L16" s="79">
        <v>0</v>
      </c>
      <c r="M16" s="79">
        <v>0</v>
      </c>
      <c r="N16" s="15">
        <v>0</v>
      </c>
      <c r="O16" s="68">
        <v>0</v>
      </c>
      <c r="P16" s="68">
        <v>0</v>
      </c>
      <c r="Q16" s="40">
        <v>0</v>
      </c>
      <c r="R16" s="40">
        <v>0</v>
      </c>
      <c r="S16" s="40">
        <v>0</v>
      </c>
      <c r="T16" s="15">
        <v>10</v>
      </c>
      <c r="U16" s="68">
        <v>996.72842000000003</v>
      </c>
      <c r="V16" s="68">
        <v>986.76114000000007</v>
      </c>
      <c r="W16" s="14">
        <f t="shared" ref="W16:Y20" si="3">SUM(B16+E16+H16+K16+N16+Q16+T16)</f>
        <v>43</v>
      </c>
      <c r="X16" s="69">
        <f t="shared" si="3"/>
        <v>3081.14662</v>
      </c>
      <c r="Y16" s="69">
        <f t="shared" si="3"/>
        <v>3037.3459500000004</v>
      </c>
    </row>
    <row r="17" spans="1:25" s="49" customFormat="1" ht="13.5" customHeight="1">
      <c r="A17" s="28" t="s">
        <v>20</v>
      </c>
      <c r="B17" s="15">
        <v>20069</v>
      </c>
      <c r="C17" s="68">
        <v>412420.38500000001</v>
      </c>
      <c r="D17" s="68">
        <v>369409.04952999996</v>
      </c>
      <c r="E17" s="35">
        <v>41</v>
      </c>
      <c r="F17" s="72">
        <v>4953.80872</v>
      </c>
      <c r="G17" s="72">
        <v>4904.2706600000001</v>
      </c>
      <c r="H17" s="18">
        <v>14989</v>
      </c>
      <c r="I17" s="69">
        <v>1002021.76052</v>
      </c>
      <c r="J17" s="68">
        <v>991345.81556000002</v>
      </c>
      <c r="K17" s="40">
        <v>3053</v>
      </c>
      <c r="L17" s="79">
        <v>79157.899999999994</v>
      </c>
      <c r="M17" s="79">
        <v>66614.664939999988</v>
      </c>
      <c r="N17" s="15">
        <v>84</v>
      </c>
      <c r="O17" s="68">
        <v>1620.9</v>
      </c>
      <c r="P17" s="68">
        <v>1581.2685299999998</v>
      </c>
      <c r="Q17" s="40">
        <v>0</v>
      </c>
      <c r="R17" s="40">
        <v>0</v>
      </c>
      <c r="S17" s="40">
        <v>0</v>
      </c>
      <c r="T17" s="15">
        <v>1401</v>
      </c>
      <c r="U17" s="68">
        <v>134211.68483000001</v>
      </c>
      <c r="V17" s="68">
        <v>132804.66154</v>
      </c>
      <c r="W17" s="14">
        <f t="shared" si="3"/>
        <v>39637</v>
      </c>
      <c r="X17" s="69">
        <f t="shared" si="3"/>
        <v>1634386.4390699996</v>
      </c>
      <c r="Y17" s="69">
        <f t="shared" si="3"/>
        <v>1566659.7307599999</v>
      </c>
    </row>
    <row r="18" spans="1:25" s="49" customFormat="1" ht="13.5" customHeight="1">
      <c r="A18" s="28" t="s">
        <v>21</v>
      </c>
      <c r="B18" s="15">
        <v>34609</v>
      </c>
      <c r="C18" s="68">
        <v>713186.9</v>
      </c>
      <c r="D18" s="68">
        <v>663802.39539999992</v>
      </c>
      <c r="E18" s="35">
        <v>49</v>
      </c>
      <c r="F18" s="72">
        <v>6184.3179199999995</v>
      </c>
      <c r="G18" s="72">
        <v>6122.4747600000001</v>
      </c>
      <c r="H18" s="18">
        <v>17739</v>
      </c>
      <c r="I18" s="69">
        <v>1100303.41405</v>
      </c>
      <c r="J18" s="68">
        <v>1088416.6101300002</v>
      </c>
      <c r="K18" s="40">
        <v>3182</v>
      </c>
      <c r="L18" s="79">
        <v>82534.25</v>
      </c>
      <c r="M18" s="79">
        <v>68922.406510000001</v>
      </c>
      <c r="N18" s="15">
        <v>112</v>
      </c>
      <c r="O18" s="68">
        <v>2224.75</v>
      </c>
      <c r="P18" s="68">
        <v>2159.3812000000003</v>
      </c>
      <c r="Q18" s="40">
        <v>0</v>
      </c>
      <c r="R18" s="40">
        <v>0</v>
      </c>
      <c r="S18" s="40">
        <v>0</v>
      </c>
      <c r="T18" s="15">
        <v>713</v>
      </c>
      <c r="U18" s="68">
        <v>66893.849180000005</v>
      </c>
      <c r="V18" s="68">
        <v>66218.786090000009</v>
      </c>
      <c r="W18" s="14">
        <f t="shared" si="3"/>
        <v>56404</v>
      </c>
      <c r="X18" s="69">
        <f t="shared" si="3"/>
        <v>1971327.4811499999</v>
      </c>
      <c r="Y18" s="69">
        <f t="shared" si="3"/>
        <v>1895642.05409</v>
      </c>
    </row>
    <row r="19" spans="1:25" s="49" customFormat="1" ht="13.5" customHeight="1">
      <c r="A19" s="28" t="s">
        <v>22</v>
      </c>
      <c r="B19" s="15">
        <v>22467</v>
      </c>
      <c r="C19" s="68">
        <v>459461.15</v>
      </c>
      <c r="D19" s="68">
        <v>416672.39870000002</v>
      </c>
      <c r="E19" s="35">
        <v>36</v>
      </c>
      <c r="F19" s="72">
        <v>4498.58932</v>
      </c>
      <c r="G19" s="72">
        <v>4453.6034200000004</v>
      </c>
      <c r="H19" s="18">
        <v>12337</v>
      </c>
      <c r="I19" s="69">
        <v>779650.12873</v>
      </c>
      <c r="J19" s="68">
        <v>771780.39311000018</v>
      </c>
      <c r="K19" s="40">
        <v>2373</v>
      </c>
      <c r="L19" s="79">
        <v>61575.4</v>
      </c>
      <c r="M19" s="79">
        <v>56151.467709999997</v>
      </c>
      <c r="N19" s="15">
        <v>69</v>
      </c>
      <c r="O19" s="68">
        <v>1289.5999999999999</v>
      </c>
      <c r="P19" s="68">
        <v>1234.8801899999999</v>
      </c>
      <c r="Q19" s="40">
        <v>0</v>
      </c>
      <c r="R19" s="40">
        <v>0</v>
      </c>
      <c r="S19" s="40">
        <v>0</v>
      </c>
      <c r="T19" s="15">
        <v>578</v>
      </c>
      <c r="U19" s="68">
        <v>52006.391819999997</v>
      </c>
      <c r="V19" s="68">
        <v>51458.324039999992</v>
      </c>
      <c r="W19" s="14">
        <f t="shared" si="3"/>
        <v>37860</v>
      </c>
      <c r="X19" s="69">
        <f t="shared" si="3"/>
        <v>1358481.2598700002</v>
      </c>
      <c r="Y19" s="69">
        <f t="shared" si="3"/>
        <v>1301751.0671700002</v>
      </c>
    </row>
    <row r="20" spans="1:25" s="49" customFormat="1" ht="13.5" customHeight="1">
      <c r="A20" s="28" t="s">
        <v>23</v>
      </c>
      <c r="B20" s="15">
        <v>14404</v>
      </c>
      <c r="C20" s="68">
        <v>301784.15000000002</v>
      </c>
      <c r="D20" s="68">
        <v>271669.30739999999</v>
      </c>
      <c r="E20" s="35">
        <v>42</v>
      </c>
      <c r="F20" s="72">
        <v>5353.6554399999995</v>
      </c>
      <c r="G20" s="72">
        <v>5300.1188999999995</v>
      </c>
      <c r="H20" s="18">
        <v>7864</v>
      </c>
      <c r="I20" s="69">
        <v>425745.10499000002</v>
      </c>
      <c r="J20" s="68">
        <v>421426.24333000003</v>
      </c>
      <c r="K20" s="40">
        <v>1502</v>
      </c>
      <c r="L20" s="79">
        <v>38961.600000000006</v>
      </c>
      <c r="M20" s="79">
        <v>32347.018329999999</v>
      </c>
      <c r="N20" s="15">
        <v>50</v>
      </c>
      <c r="O20" s="68">
        <v>1009.1</v>
      </c>
      <c r="P20" s="68">
        <v>971.07243000000017</v>
      </c>
      <c r="Q20" s="40">
        <v>0</v>
      </c>
      <c r="R20" s="40">
        <v>0</v>
      </c>
      <c r="S20" s="40">
        <v>0</v>
      </c>
      <c r="T20" s="15">
        <v>264</v>
      </c>
      <c r="U20" s="68">
        <v>19831.61346</v>
      </c>
      <c r="V20" s="68">
        <v>19633.297340000001</v>
      </c>
      <c r="W20" s="14">
        <f t="shared" si="3"/>
        <v>24126</v>
      </c>
      <c r="X20" s="69">
        <f t="shared" si="3"/>
        <v>792685.22389000002</v>
      </c>
      <c r="Y20" s="69">
        <f t="shared" si="3"/>
        <v>751347.05773</v>
      </c>
    </row>
    <row r="21" spans="1:25" s="49" customFormat="1" ht="13.5" customHeight="1">
      <c r="A21" s="29"/>
      <c r="B21" s="16"/>
      <c r="C21" s="69"/>
      <c r="D21" s="69"/>
      <c r="E21" s="36"/>
      <c r="F21" s="73"/>
      <c r="G21" s="73"/>
      <c r="H21" s="9"/>
      <c r="I21" s="77"/>
      <c r="J21" s="77"/>
      <c r="K21" s="37"/>
      <c r="L21" s="80"/>
      <c r="M21" s="80"/>
      <c r="N21" s="14"/>
      <c r="O21" s="69"/>
      <c r="P21" s="69"/>
      <c r="Q21" s="37"/>
      <c r="R21" s="80"/>
      <c r="S21" s="80"/>
      <c r="T21" s="14"/>
      <c r="U21" s="69"/>
      <c r="V21" s="69"/>
      <c r="W21" s="14"/>
      <c r="X21" s="69"/>
      <c r="Y21" s="69"/>
    </row>
    <row r="22" spans="1:25" s="50" customFormat="1" ht="13.5" customHeight="1">
      <c r="A22" s="27" t="s">
        <v>3</v>
      </c>
      <c r="B22" s="13">
        <f t="shared" ref="B22:J22" si="4">SUM(B23:B53)</f>
        <v>237203</v>
      </c>
      <c r="C22" s="66">
        <f t="shared" si="4"/>
        <v>4855454.2963999994</v>
      </c>
      <c r="D22" s="66">
        <f t="shared" si="4"/>
        <v>4532234.8704000004</v>
      </c>
      <c r="E22" s="34">
        <f>SUM(E23:E53)</f>
        <v>152</v>
      </c>
      <c r="F22" s="71">
        <f>SUM(F23:F53)</f>
        <v>20370.597879999994</v>
      </c>
      <c r="G22" s="71">
        <f>SUM(G23:G53)</f>
        <v>20166.891950000001</v>
      </c>
      <c r="H22" s="11">
        <f t="shared" si="4"/>
        <v>146023</v>
      </c>
      <c r="I22" s="66">
        <f t="shared" si="4"/>
        <v>10175435.630269999</v>
      </c>
      <c r="J22" s="66">
        <f t="shared" si="4"/>
        <v>10071943.055900004</v>
      </c>
      <c r="K22" s="38">
        <f t="shared" ref="K22:V22" si="5">SUM(K23:K53)</f>
        <v>24861</v>
      </c>
      <c r="L22" s="71">
        <f t="shared" si="5"/>
        <v>645209.30000000005</v>
      </c>
      <c r="M22" s="71">
        <f t="shared" si="5"/>
        <v>594682.69810999988</v>
      </c>
      <c r="N22" s="13">
        <f t="shared" si="5"/>
        <v>112</v>
      </c>
      <c r="O22" s="66">
        <f t="shared" si="5"/>
        <v>2242.6322</v>
      </c>
      <c r="P22" s="66">
        <f t="shared" si="5"/>
        <v>2202.2498299999997</v>
      </c>
      <c r="Q22" s="38">
        <f t="shared" si="5"/>
        <v>24883</v>
      </c>
      <c r="R22" s="71">
        <f t="shared" si="5"/>
        <v>1200153.8485899998</v>
      </c>
      <c r="S22" s="71">
        <f t="shared" si="5"/>
        <v>748185.01017000002</v>
      </c>
      <c r="T22" s="13">
        <f t="shared" si="5"/>
        <v>5508</v>
      </c>
      <c r="U22" s="66">
        <f t="shared" si="5"/>
        <v>515149.74202999996</v>
      </c>
      <c r="V22" s="66">
        <f t="shared" si="5"/>
        <v>509848.55756999995</v>
      </c>
      <c r="W22" s="13">
        <f>SUM(B22+E22+H22+K22+N22+Q22+T22)</f>
        <v>438742</v>
      </c>
      <c r="X22" s="66">
        <f>SUM(C22+F22+I22+L22+O22+R22+U22)</f>
        <v>17414016.047369998</v>
      </c>
      <c r="Y22" s="66">
        <f>SUM(D22+G22+J22+M22+P22+S22+V22)</f>
        <v>16479263.333930003</v>
      </c>
    </row>
    <row r="23" spans="1:25" s="49" customFormat="1" ht="13.5" customHeight="1">
      <c r="A23" s="28" t="s">
        <v>24</v>
      </c>
      <c r="B23" s="15">
        <v>5601</v>
      </c>
      <c r="C23" s="68">
        <v>114080.2</v>
      </c>
      <c r="D23" s="68">
        <v>105081.02002999999</v>
      </c>
      <c r="E23" s="35">
        <v>0</v>
      </c>
      <c r="F23" s="72">
        <v>0</v>
      </c>
      <c r="G23" s="72">
        <v>0</v>
      </c>
      <c r="H23" s="19">
        <v>2960</v>
      </c>
      <c r="I23" s="68">
        <v>193881.48293</v>
      </c>
      <c r="J23" s="68">
        <v>191938.49346999996</v>
      </c>
      <c r="K23" s="40">
        <v>505</v>
      </c>
      <c r="L23" s="79">
        <v>13052.25</v>
      </c>
      <c r="M23" s="79">
        <v>11779.502769999997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70</v>
      </c>
      <c r="U23" s="69">
        <v>5733.0308599999998</v>
      </c>
      <c r="V23" s="69">
        <v>5675.70057</v>
      </c>
      <c r="W23" s="14">
        <f t="shared" ref="W23:W53" si="6">SUM(B23+E23+H23+K23+N23+Q23+T23)</f>
        <v>9136</v>
      </c>
      <c r="X23" s="69">
        <f t="shared" ref="X23:X53" si="7">SUM(C23+F23+I23+L23+O23+R23+U23)</f>
        <v>326746.96379000001</v>
      </c>
      <c r="Y23" s="69">
        <f t="shared" ref="Y23:Y53" si="8">SUM(D23+G23+J23+M23+P23+S23+V23)</f>
        <v>314474.71683999995</v>
      </c>
    </row>
    <row r="24" spans="1:25" s="49" customFormat="1" ht="13.5" customHeight="1">
      <c r="A24" s="28" t="s">
        <v>25</v>
      </c>
      <c r="B24" s="15">
        <v>4250</v>
      </c>
      <c r="C24" s="68">
        <v>86998.85</v>
      </c>
      <c r="D24" s="68">
        <v>79163.86765</v>
      </c>
      <c r="E24" s="35">
        <v>1</v>
      </c>
      <c r="F24" s="72">
        <v>95.562880000000007</v>
      </c>
      <c r="G24" s="72">
        <v>94.607249999999993</v>
      </c>
      <c r="H24" s="19">
        <v>3051</v>
      </c>
      <c r="I24" s="68">
        <v>219847.25257999997</v>
      </c>
      <c r="J24" s="68">
        <v>217605.79880000005</v>
      </c>
      <c r="K24" s="40">
        <v>565</v>
      </c>
      <c r="L24" s="79">
        <v>14680.4</v>
      </c>
      <c r="M24" s="79">
        <v>13543.92498</v>
      </c>
      <c r="N24" s="14">
        <v>0</v>
      </c>
      <c r="O24" s="14">
        <v>0</v>
      </c>
      <c r="P24" s="14">
        <v>0</v>
      </c>
      <c r="Q24" s="40">
        <v>169</v>
      </c>
      <c r="R24" s="79">
        <v>7605.1348900000003</v>
      </c>
      <c r="S24" s="73">
        <v>5070.0001400000001</v>
      </c>
      <c r="T24" s="14">
        <v>122</v>
      </c>
      <c r="U24" s="69">
        <v>11821.620800000001</v>
      </c>
      <c r="V24" s="69">
        <v>11698.326220000003</v>
      </c>
      <c r="W24" s="14">
        <f t="shared" si="6"/>
        <v>8158</v>
      </c>
      <c r="X24" s="69">
        <f t="shared" si="7"/>
        <v>341048.82114999997</v>
      </c>
      <c r="Y24" s="69">
        <f t="shared" si="8"/>
        <v>327176.52504000004</v>
      </c>
    </row>
    <row r="25" spans="1:25" s="49" customFormat="1" ht="13.5" customHeight="1">
      <c r="A25" s="28" t="s">
        <v>26</v>
      </c>
      <c r="B25" s="15">
        <v>5722</v>
      </c>
      <c r="C25" s="68">
        <v>109890.15</v>
      </c>
      <c r="D25" s="68">
        <v>101559.37437999998</v>
      </c>
      <c r="E25" s="35">
        <v>0</v>
      </c>
      <c r="F25" s="72">
        <v>0</v>
      </c>
      <c r="G25" s="72">
        <v>0</v>
      </c>
      <c r="H25" s="19">
        <v>3445</v>
      </c>
      <c r="I25" s="68">
        <v>238411.40380999999</v>
      </c>
      <c r="J25" s="68">
        <v>235958.06667999999</v>
      </c>
      <c r="K25" s="40">
        <v>719</v>
      </c>
      <c r="L25" s="79">
        <v>18688.3</v>
      </c>
      <c r="M25" s="79">
        <v>17049.602139999999</v>
      </c>
      <c r="N25" s="14">
        <v>0</v>
      </c>
      <c r="O25" s="14">
        <v>0</v>
      </c>
      <c r="P25" s="14">
        <v>0</v>
      </c>
      <c r="Q25" s="40">
        <v>12273</v>
      </c>
      <c r="R25" s="79">
        <v>548998.59120000002</v>
      </c>
      <c r="S25" s="79">
        <v>366983.14276000002</v>
      </c>
      <c r="T25" s="14">
        <v>205</v>
      </c>
      <c r="U25" s="69">
        <v>19973.650020000001</v>
      </c>
      <c r="V25" s="69">
        <v>19769.893689999997</v>
      </c>
      <c r="W25" s="14">
        <f t="shared" si="6"/>
        <v>22364</v>
      </c>
      <c r="X25" s="69">
        <f t="shared" si="7"/>
        <v>935962.09502999997</v>
      </c>
      <c r="Y25" s="69">
        <f t="shared" si="8"/>
        <v>741320.07964999997</v>
      </c>
    </row>
    <row r="26" spans="1:25" s="49" customFormat="1" ht="13.5" customHeight="1">
      <c r="A26" s="28" t="s">
        <v>27</v>
      </c>
      <c r="B26" s="15">
        <v>3567</v>
      </c>
      <c r="C26" s="68">
        <v>74482.100000000006</v>
      </c>
      <c r="D26" s="68">
        <v>70697.891329999999</v>
      </c>
      <c r="E26" s="35">
        <v>3</v>
      </c>
      <c r="F26" s="72">
        <v>484.488</v>
      </c>
      <c r="G26" s="72">
        <v>479.64312000000001</v>
      </c>
      <c r="H26" s="19">
        <v>2266</v>
      </c>
      <c r="I26" s="68">
        <v>173616.12087000001</v>
      </c>
      <c r="J26" s="68">
        <v>171869.93852000003</v>
      </c>
      <c r="K26" s="40">
        <v>371</v>
      </c>
      <c r="L26" s="79">
        <v>9645.15</v>
      </c>
      <c r="M26" s="79">
        <v>9327.5464500000016</v>
      </c>
      <c r="N26" s="14">
        <v>1</v>
      </c>
      <c r="O26" s="69">
        <v>24</v>
      </c>
      <c r="P26" s="69">
        <v>19.06898</v>
      </c>
      <c r="Q26" s="40">
        <v>655</v>
      </c>
      <c r="R26" s="79">
        <v>26861.369200000001</v>
      </c>
      <c r="S26" s="79">
        <v>19640.298030000002</v>
      </c>
      <c r="T26" s="14">
        <v>59</v>
      </c>
      <c r="U26" s="69">
        <v>6463.968859999999</v>
      </c>
      <c r="V26" s="69">
        <v>6399.32917</v>
      </c>
      <c r="W26" s="14">
        <f t="shared" si="6"/>
        <v>6922</v>
      </c>
      <c r="X26" s="69">
        <f t="shared" si="7"/>
        <v>291577.19693000003</v>
      </c>
      <c r="Y26" s="69">
        <f t="shared" si="8"/>
        <v>278433.7156</v>
      </c>
    </row>
    <row r="27" spans="1:25" s="49" customFormat="1" ht="13.5" customHeight="1">
      <c r="A27" s="28" t="s">
        <v>28</v>
      </c>
      <c r="B27" s="15">
        <v>8286</v>
      </c>
      <c r="C27" s="68">
        <v>169749</v>
      </c>
      <c r="D27" s="68">
        <v>157394.28089999998</v>
      </c>
      <c r="E27" s="35">
        <v>6</v>
      </c>
      <c r="F27" s="72">
        <v>764.22199999999998</v>
      </c>
      <c r="G27" s="72">
        <v>756.57978999999989</v>
      </c>
      <c r="H27" s="19">
        <v>4630</v>
      </c>
      <c r="I27" s="68">
        <v>343974.79457999999</v>
      </c>
      <c r="J27" s="68">
        <v>340509.23199</v>
      </c>
      <c r="K27" s="40">
        <v>891</v>
      </c>
      <c r="L27" s="79">
        <v>23117</v>
      </c>
      <c r="M27" s="79">
        <v>21403.594069999999</v>
      </c>
      <c r="N27" s="14">
        <v>0</v>
      </c>
      <c r="O27" s="14">
        <v>0</v>
      </c>
      <c r="P27" s="14">
        <v>0</v>
      </c>
      <c r="Q27" s="14">
        <v>0</v>
      </c>
      <c r="R27" s="79">
        <v>0</v>
      </c>
      <c r="S27" s="79">
        <v>0</v>
      </c>
      <c r="T27" s="14">
        <v>324</v>
      </c>
      <c r="U27" s="69">
        <v>32006.798119999999</v>
      </c>
      <c r="V27" s="69">
        <v>31686.730120000004</v>
      </c>
      <c r="W27" s="14">
        <f t="shared" si="6"/>
        <v>14137</v>
      </c>
      <c r="X27" s="69">
        <f t="shared" si="7"/>
        <v>569611.8147000001</v>
      </c>
      <c r="Y27" s="69">
        <f t="shared" si="8"/>
        <v>551750.41686999996</v>
      </c>
    </row>
    <row r="28" spans="1:25" s="49" customFormat="1" ht="13.5" customHeight="1">
      <c r="A28" s="28" t="s">
        <v>29</v>
      </c>
      <c r="B28" s="15">
        <v>2746</v>
      </c>
      <c r="C28" s="68">
        <v>56367.6</v>
      </c>
      <c r="D28" s="68">
        <v>49486.408730000003</v>
      </c>
      <c r="E28" s="35">
        <v>0</v>
      </c>
      <c r="F28" s="72">
        <v>0</v>
      </c>
      <c r="G28" s="72">
        <v>0</v>
      </c>
      <c r="H28" s="19">
        <v>1497</v>
      </c>
      <c r="I28" s="68">
        <v>111230.81625</v>
      </c>
      <c r="J28" s="68">
        <v>110112.39701999999</v>
      </c>
      <c r="K28" s="40">
        <v>360</v>
      </c>
      <c r="L28" s="79">
        <v>9345.75</v>
      </c>
      <c r="M28" s="79">
        <v>8140.3177799999994</v>
      </c>
      <c r="N28" s="14">
        <v>0</v>
      </c>
      <c r="O28" s="14">
        <v>0</v>
      </c>
      <c r="P28" s="14">
        <v>0</v>
      </c>
      <c r="Q28" s="40">
        <v>440</v>
      </c>
      <c r="R28" s="79">
        <v>28246.316790000004</v>
      </c>
      <c r="S28" s="79">
        <v>13024.34842</v>
      </c>
      <c r="T28" s="14">
        <v>87</v>
      </c>
      <c r="U28" s="69">
        <v>7885.8495200000007</v>
      </c>
      <c r="V28" s="69">
        <v>7806.120570000001</v>
      </c>
      <c r="W28" s="14">
        <f t="shared" si="6"/>
        <v>5130</v>
      </c>
      <c r="X28" s="69">
        <f t="shared" si="7"/>
        <v>213076.33256000001</v>
      </c>
      <c r="Y28" s="69">
        <f t="shared" si="8"/>
        <v>188569.59252000001</v>
      </c>
    </row>
    <row r="29" spans="1:25" s="49" customFormat="1" ht="13.5" customHeight="1">
      <c r="A29" s="28" t="s">
        <v>30</v>
      </c>
      <c r="B29" s="15">
        <v>7717</v>
      </c>
      <c r="C29" s="68">
        <v>160225.25</v>
      </c>
      <c r="D29" s="68">
        <v>151511.21882999997</v>
      </c>
      <c r="E29" s="35">
        <v>4</v>
      </c>
      <c r="F29" s="72">
        <v>598.87808000000007</v>
      </c>
      <c r="G29" s="72">
        <v>592.88930000000005</v>
      </c>
      <c r="H29" s="19">
        <v>6144</v>
      </c>
      <c r="I29" s="68">
        <v>446665.57006000006</v>
      </c>
      <c r="J29" s="68">
        <v>442152.52756999992</v>
      </c>
      <c r="K29" s="40">
        <v>1051</v>
      </c>
      <c r="L29" s="79">
        <v>27315.15</v>
      </c>
      <c r="M29" s="79">
        <v>26212.873869999999</v>
      </c>
      <c r="N29" s="14">
        <v>3</v>
      </c>
      <c r="O29" s="69">
        <v>50.2</v>
      </c>
      <c r="P29" s="69">
        <v>49.698</v>
      </c>
      <c r="Q29" s="40">
        <v>1110</v>
      </c>
      <c r="R29" s="79">
        <v>55690.692909999998</v>
      </c>
      <c r="S29" s="79">
        <v>33116.73977</v>
      </c>
      <c r="T29" s="14">
        <v>90</v>
      </c>
      <c r="U29" s="69">
        <v>7630.1120599999986</v>
      </c>
      <c r="V29" s="69">
        <v>7521.0236099999993</v>
      </c>
      <c r="W29" s="14">
        <f t="shared" si="6"/>
        <v>16119</v>
      </c>
      <c r="X29" s="69">
        <f t="shared" si="7"/>
        <v>698175.85310999991</v>
      </c>
      <c r="Y29" s="69">
        <f t="shared" si="8"/>
        <v>661156.97094999987</v>
      </c>
    </row>
    <row r="30" spans="1:25" s="49" customFormat="1" ht="13.5" customHeight="1">
      <c r="A30" s="28" t="s">
        <v>31</v>
      </c>
      <c r="B30" s="15">
        <v>8552</v>
      </c>
      <c r="C30" s="68">
        <v>174086.39999999999</v>
      </c>
      <c r="D30" s="68">
        <v>163337.44232000003</v>
      </c>
      <c r="E30" s="35">
        <v>4</v>
      </c>
      <c r="F30" s="72">
        <v>607.49759999999992</v>
      </c>
      <c r="G30" s="72">
        <v>601.42262000000005</v>
      </c>
      <c r="H30" s="19">
        <v>4745</v>
      </c>
      <c r="I30" s="68">
        <v>354385.05811000004</v>
      </c>
      <c r="J30" s="68">
        <v>350760.02681999997</v>
      </c>
      <c r="K30" s="40">
        <v>972</v>
      </c>
      <c r="L30" s="79">
        <v>25194.799999999999</v>
      </c>
      <c r="M30" s="79">
        <v>22832.679880000003</v>
      </c>
      <c r="N30" s="14">
        <v>2</v>
      </c>
      <c r="O30" s="69">
        <v>41</v>
      </c>
      <c r="P30" s="69">
        <v>40.590000000000003</v>
      </c>
      <c r="Q30" s="40">
        <v>833</v>
      </c>
      <c r="R30" s="79">
        <v>41405.940410000003</v>
      </c>
      <c r="S30" s="79">
        <v>24853.534999999996</v>
      </c>
      <c r="T30" s="14">
        <v>239</v>
      </c>
      <c r="U30" s="69">
        <v>22223.635640000004</v>
      </c>
      <c r="V30" s="69">
        <v>21999.659339999998</v>
      </c>
      <c r="W30" s="14">
        <f t="shared" si="6"/>
        <v>15347</v>
      </c>
      <c r="X30" s="69">
        <f t="shared" si="7"/>
        <v>617944.33176000009</v>
      </c>
      <c r="Y30" s="69">
        <f t="shared" si="8"/>
        <v>584425.35597999999</v>
      </c>
    </row>
    <row r="31" spans="1:25" s="49" customFormat="1" ht="13.5" customHeight="1">
      <c r="A31" s="28" t="s">
        <v>32</v>
      </c>
      <c r="B31" s="15">
        <v>7297</v>
      </c>
      <c r="C31" s="68">
        <v>149630.95000000001</v>
      </c>
      <c r="D31" s="68">
        <v>137015.73789000002</v>
      </c>
      <c r="E31" s="35">
        <v>5</v>
      </c>
      <c r="F31" s="72">
        <v>666.06704000000002</v>
      </c>
      <c r="G31" s="72">
        <v>659.40637000000004</v>
      </c>
      <c r="H31" s="19">
        <v>3738</v>
      </c>
      <c r="I31" s="68">
        <v>257514.31981000002</v>
      </c>
      <c r="J31" s="68">
        <v>254897.90118000002</v>
      </c>
      <c r="K31" s="40">
        <v>661</v>
      </c>
      <c r="L31" s="79">
        <v>17159.599999999999</v>
      </c>
      <c r="M31" s="79">
        <v>15428.005939999999</v>
      </c>
      <c r="N31" s="14">
        <v>2</v>
      </c>
      <c r="O31" s="69">
        <v>45.95</v>
      </c>
      <c r="P31" s="69">
        <v>42.064520000000002</v>
      </c>
      <c r="Q31" s="40">
        <v>498</v>
      </c>
      <c r="R31" s="79">
        <v>24139.04738</v>
      </c>
      <c r="S31" s="79">
        <v>14833.91482</v>
      </c>
      <c r="T31" s="14">
        <v>288</v>
      </c>
      <c r="U31" s="69">
        <v>29531.381869999997</v>
      </c>
      <c r="V31" s="69">
        <v>29236.068099999997</v>
      </c>
      <c r="W31" s="14">
        <f t="shared" si="6"/>
        <v>12489</v>
      </c>
      <c r="X31" s="69">
        <f t="shared" si="7"/>
        <v>478687.3161</v>
      </c>
      <c r="Y31" s="69">
        <f t="shared" si="8"/>
        <v>452113.09882000001</v>
      </c>
    </row>
    <row r="32" spans="1:25" s="49" customFormat="1" ht="13.5" customHeight="1">
      <c r="A32" s="28" t="s">
        <v>33</v>
      </c>
      <c r="B32" s="15">
        <v>9232</v>
      </c>
      <c r="C32" s="68">
        <v>190707.05</v>
      </c>
      <c r="D32" s="68">
        <v>179583.55547999998</v>
      </c>
      <c r="E32" s="35">
        <v>4</v>
      </c>
      <c r="F32" s="72">
        <v>476.69240000000002</v>
      </c>
      <c r="G32" s="72">
        <v>471.92547999999999</v>
      </c>
      <c r="H32" s="19">
        <v>5092</v>
      </c>
      <c r="I32" s="68">
        <v>345875.13497999997</v>
      </c>
      <c r="J32" s="68">
        <v>342391.83073000005</v>
      </c>
      <c r="K32" s="40">
        <v>829</v>
      </c>
      <c r="L32" s="79">
        <v>21503.85</v>
      </c>
      <c r="M32" s="79">
        <v>20299.61593</v>
      </c>
      <c r="N32" s="14">
        <v>22</v>
      </c>
      <c r="O32" s="69">
        <v>477.5</v>
      </c>
      <c r="P32" s="69">
        <v>472.72500000000002</v>
      </c>
      <c r="Q32" s="14">
        <v>0</v>
      </c>
      <c r="R32" s="79">
        <v>0</v>
      </c>
      <c r="S32" s="79">
        <v>0</v>
      </c>
      <c r="T32" s="14">
        <v>116</v>
      </c>
      <c r="U32" s="69">
        <v>9132.4968599999993</v>
      </c>
      <c r="V32" s="69">
        <v>9039.9467499999992</v>
      </c>
      <c r="W32" s="14">
        <f t="shared" si="6"/>
        <v>15295</v>
      </c>
      <c r="X32" s="69">
        <f t="shared" si="7"/>
        <v>568172.72423999989</v>
      </c>
      <c r="Y32" s="69">
        <f t="shared" si="8"/>
        <v>552259.59936999995</v>
      </c>
    </row>
    <row r="33" spans="1:25" s="49" customFormat="1" ht="13.5" customHeight="1">
      <c r="A33" s="28" t="s">
        <v>34</v>
      </c>
      <c r="B33" s="15">
        <v>10539</v>
      </c>
      <c r="C33" s="68">
        <v>216858.45</v>
      </c>
      <c r="D33" s="68">
        <v>205111.10122000001</v>
      </c>
      <c r="E33" s="35">
        <v>8</v>
      </c>
      <c r="F33" s="72">
        <v>1085.3416000000002</v>
      </c>
      <c r="G33" s="72">
        <v>1074.4881800000001</v>
      </c>
      <c r="H33" s="19">
        <v>6119</v>
      </c>
      <c r="I33" s="68">
        <v>423703.90321000008</v>
      </c>
      <c r="J33" s="68">
        <v>419392.91449000005</v>
      </c>
      <c r="K33" s="40">
        <v>882</v>
      </c>
      <c r="L33" s="79">
        <v>22921.9</v>
      </c>
      <c r="M33" s="79">
        <v>21679.330009999998</v>
      </c>
      <c r="N33" s="14">
        <v>0</v>
      </c>
      <c r="O33" s="14">
        <v>0</v>
      </c>
      <c r="P33" s="14">
        <v>0</v>
      </c>
      <c r="Q33" s="40">
        <v>2584</v>
      </c>
      <c r="R33" s="79">
        <v>175283.04096999997</v>
      </c>
      <c r="S33" s="79">
        <v>76504.134900000005</v>
      </c>
      <c r="T33" s="14">
        <v>120</v>
      </c>
      <c r="U33" s="69">
        <v>10419.543589999999</v>
      </c>
      <c r="V33" s="69">
        <v>10315.34816</v>
      </c>
      <c r="W33" s="14">
        <f t="shared" si="6"/>
        <v>20252</v>
      </c>
      <c r="X33" s="69">
        <f t="shared" si="7"/>
        <v>850272.17937000014</v>
      </c>
      <c r="Y33" s="69">
        <f t="shared" si="8"/>
        <v>734077.3169600002</v>
      </c>
    </row>
    <row r="34" spans="1:25" s="49" customFormat="1" ht="13.5" customHeight="1">
      <c r="A34" s="28" t="s">
        <v>35</v>
      </c>
      <c r="B34" s="15">
        <v>8024</v>
      </c>
      <c r="C34" s="68">
        <v>160409.144</v>
      </c>
      <c r="D34" s="68">
        <v>153070.23131999999</v>
      </c>
      <c r="E34" s="35">
        <v>1</v>
      </c>
      <c r="F34" s="72">
        <v>63.656320000000001</v>
      </c>
      <c r="G34" s="72">
        <v>63.019760000000005</v>
      </c>
      <c r="H34" s="19">
        <v>5344</v>
      </c>
      <c r="I34" s="68">
        <v>346270.30023000005</v>
      </c>
      <c r="J34" s="68">
        <v>342766.70653000002</v>
      </c>
      <c r="K34" s="40">
        <v>974</v>
      </c>
      <c r="L34" s="79">
        <v>25229.65</v>
      </c>
      <c r="M34" s="79">
        <v>23795.27231</v>
      </c>
      <c r="N34" s="14">
        <v>16</v>
      </c>
      <c r="O34" s="69">
        <v>308.60000000000002</v>
      </c>
      <c r="P34" s="69">
        <v>301.74072999999999</v>
      </c>
      <c r="Q34" s="14">
        <v>0</v>
      </c>
      <c r="R34" s="79">
        <v>0</v>
      </c>
      <c r="S34" s="79">
        <v>0</v>
      </c>
      <c r="T34" s="14">
        <v>173</v>
      </c>
      <c r="U34" s="69">
        <v>14903.070539999999</v>
      </c>
      <c r="V34" s="69">
        <v>14754.039790000003</v>
      </c>
      <c r="W34" s="14">
        <f t="shared" si="6"/>
        <v>14532</v>
      </c>
      <c r="X34" s="69">
        <f t="shared" si="7"/>
        <v>547184.42109000008</v>
      </c>
      <c r="Y34" s="69">
        <f t="shared" si="8"/>
        <v>534751.0104400001</v>
      </c>
    </row>
    <row r="35" spans="1:25" s="49" customFormat="1" ht="13.5" customHeight="1">
      <c r="A35" s="28" t="s">
        <v>36</v>
      </c>
      <c r="B35" s="15">
        <v>10710</v>
      </c>
      <c r="C35" s="68">
        <v>220840.5</v>
      </c>
      <c r="D35" s="68">
        <v>200480.86564999999</v>
      </c>
      <c r="E35" s="35">
        <v>0</v>
      </c>
      <c r="F35" s="72">
        <v>0</v>
      </c>
      <c r="G35" s="72">
        <v>0</v>
      </c>
      <c r="H35" s="19">
        <v>5311</v>
      </c>
      <c r="I35" s="68">
        <v>370489.53608999995</v>
      </c>
      <c r="J35" s="68">
        <v>366753.32978999999</v>
      </c>
      <c r="K35" s="40">
        <v>1179</v>
      </c>
      <c r="L35" s="79">
        <v>30646.25</v>
      </c>
      <c r="M35" s="79">
        <v>26736.069589999999</v>
      </c>
      <c r="N35" s="14">
        <v>1</v>
      </c>
      <c r="O35" s="69">
        <v>13.5</v>
      </c>
      <c r="P35" s="69">
        <v>13.365</v>
      </c>
      <c r="Q35" s="14">
        <v>0</v>
      </c>
      <c r="R35" s="79">
        <v>7565.3383200000007</v>
      </c>
      <c r="S35" s="79">
        <v>6029.9999399999997</v>
      </c>
      <c r="T35" s="14">
        <v>85</v>
      </c>
      <c r="U35" s="69">
        <v>7776.3750599999985</v>
      </c>
      <c r="V35" s="69">
        <v>7698.6113499999992</v>
      </c>
      <c r="W35" s="14">
        <f t="shared" si="6"/>
        <v>17286</v>
      </c>
      <c r="X35" s="69">
        <f t="shared" si="7"/>
        <v>637331.49946999992</v>
      </c>
      <c r="Y35" s="69">
        <f t="shared" si="8"/>
        <v>607712.24131999991</v>
      </c>
    </row>
    <row r="36" spans="1:25" s="49" customFormat="1" ht="13.5" customHeight="1">
      <c r="A36" s="28" t="s">
        <v>37</v>
      </c>
      <c r="B36" s="15">
        <v>20388</v>
      </c>
      <c r="C36" s="68">
        <v>422317.6</v>
      </c>
      <c r="D36" s="68">
        <v>390708.08832999994</v>
      </c>
      <c r="E36" s="35">
        <v>62</v>
      </c>
      <c r="F36" s="72">
        <v>7746.8606</v>
      </c>
      <c r="G36" s="72">
        <v>7669.3920199999993</v>
      </c>
      <c r="H36" s="19">
        <v>17170</v>
      </c>
      <c r="I36" s="68">
        <v>1086655.4264700001</v>
      </c>
      <c r="J36" s="68">
        <v>1075063.77801</v>
      </c>
      <c r="K36" s="40">
        <v>1551</v>
      </c>
      <c r="L36" s="79">
        <v>40239.1</v>
      </c>
      <c r="M36" s="79">
        <v>36193.672960000004</v>
      </c>
      <c r="N36" s="14">
        <v>10</v>
      </c>
      <c r="O36" s="69">
        <v>195.8</v>
      </c>
      <c r="P36" s="69">
        <v>193.84200000000001</v>
      </c>
      <c r="Q36" s="14">
        <v>0</v>
      </c>
      <c r="R36" s="79">
        <v>0</v>
      </c>
      <c r="S36" s="79">
        <v>0</v>
      </c>
      <c r="T36" s="14">
        <v>1303</v>
      </c>
      <c r="U36" s="69">
        <v>122689.44339000001</v>
      </c>
      <c r="V36" s="69">
        <v>121381.89104</v>
      </c>
      <c r="W36" s="14">
        <f t="shared" si="6"/>
        <v>40484</v>
      </c>
      <c r="X36" s="69">
        <f t="shared" si="7"/>
        <v>1679844.2304600002</v>
      </c>
      <c r="Y36" s="69">
        <f t="shared" si="8"/>
        <v>1631210.6643599998</v>
      </c>
    </row>
    <row r="37" spans="1:25" s="49" customFormat="1" ht="13.5" customHeight="1">
      <c r="A37" s="28" t="s">
        <v>38</v>
      </c>
      <c r="B37" s="15">
        <v>11778</v>
      </c>
      <c r="C37" s="68">
        <v>244278.9</v>
      </c>
      <c r="D37" s="68">
        <v>221621.43218</v>
      </c>
      <c r="E37" s="35">
        <v>0</v>
      </c>
      <c r="F37" s="72">
        <v>0</v>
      </c>
      <c r="G37" s="72">
        <v>0</v>
      </c>
      <c r="H37" s="19">
        <v>9611</v>
      </c>
      <c r="I37" s="68">
        <v>627527.50842999993</v>
      </c>
      <c r="J37" s="68">
        <v>621185.15865</v>
      </c>
      <c r="K37" s="40">
        <v>1201</v>
      </c>
      <c r="L37" s="79">
        <v>31185.3</v>
      </c>
      <c r="M37" s="79">
        <v>27366.02304</v>
      </c>
      <c r="N37" s="14">
        <v>2</v>
      </c>
      <c r="O37" s="69">
        <v>42.15</v>
      </c>
      <c r="P37" s="69">
        <v>41.728499999999997</v>
      </c>
      <c r="Q37" s="14">
        <v>0</v>
      </c>
      <c r="R37" s="79">
        <v>0</v>
      </c>
      <c r="S37" s="79">
        <v>0</v>
      </c>
      <c r="T37" s="14">
        <v>115</v>
      </c>
      <c r="U37" s="69">
        <v>10403.823979999999</v>
      </c>
      <c r="V37" s="69">
        <v>10299.785689999999</v>
      </c>
      <c r="W37" s="14">
        <f t="shared" si="6"/>
        <v>22707</v>
      </c>
      <c r="X37" s="69">
        <f t="shared" si="7"/>
        <v>913437.68241000001</v>
      </c>
      <c r="Y37" s="69">
        <f t="shared" si="8"/>
        <v>880514.12806000002</v>
      </c>
    </row>
    <row r="38" spans="1:25" s="49" customFormat="1" ht="13.5" customHeight="1">
      <c r="A38" s="28" t="s">
        <v>39</v>
      </c>
      <c r="B38" s="15">
        <v>6400</v>
      </c>
      <c r="C38" s="68">
        <v>130288.435</v>
      </c>
      <c r="D38" s="68">
        <v>122984.68481999999</v>
      </c>
      <c r="E38" s="35">
        <v>15</v>
      </c>
      <c r="F38" s="72">
        <v>2167.8935999999999</v>
      </c>
      <c r="G38" s="72">
        <v>2146.2146499999999</v>
      </c>
      <c r="H38" s="19">
        <v>3911</v>
      </c>
      <c r="I38" s="68">
        <v>280041.36655000004</v>
      </c>
      <c r="J38" s="68">
        <v>277188.60984000005</v>
      </c>
      <c r="K38" s="40">
        <v>669</v>
      </c>
      <c r="L38" s="79">
        <v>17379.650000000001</v>
      </c>
      <c r="M38" s="79">
        <v>16178.63466</v>
      </c>
      <c r="N38" s="14">
        <v>4</v>
      </c>
      <c r="O38" s="69">
        <v>89.2</v>
      </c>
      <c r="P38" s="69">
        <v>88.308000000000007</v>
      </c>
      <c r="Q38" s="14">
        <v>0</v>
      </c>
      <c r="R38" s="79">
        <v>0</v>
      </c>
      <c r="S38" s="79">
        <v>0</v>
      </c>
      <c r="T38" s="14">
        <v>163</v>
      </c>
      <c r="U38" s="69">
        <v>16577.059280000001</v>
      </c>
      <c r="V38" s="69">
        <v>16407.421399999999</v>
      </c>
      <c r="W38" s="14">
        <f t="shared" si="6"/>
        <v>11162</v>
      </c>
      <c r="X38" s="69">
        <f t="shared" si="7"/>
        <v>446543.60443000006</v>
      </c>
      <c r="Y38" s="69">
        <f t="shared" si="8"/>
        <v>434993.87337000004</v>
      </c>
    </row>
    <row r="39" spans="1:25" s="49" customFormat="1" ht="13.5" customHeight="1">
      <c r="A39" s="28" t="s">
        <v>40</v>
      </c>
      <c r="B39" s="15">
        <v>4526</v>
      </c>
      <c r="C39" s="68">
        <v>90400.35</v>
      </c>
      <c r="D39" s="68">
        <v>82565.233619999985</v>
      </c>
      <c r="E39" s="35">
        <v>1</v>
      </c>
      <c r="F39" s="72">
        <v>161.49600000000001</v>
      </c>
      <c r="G39" s="72">
        <v>159.88104000000001</v>
      </c>
      <c r="H39" s="19">
        <v>2654</v>
      </c>
      <c r="I39" s="68">
        <v>192795.78302999999</v>
      </c>
      <c r="J39" s="68">
        <v>190848.86145</v>
      </c>
      <c r="K39" s="40">
        <v>554</v>
      </c>
      <c r="L39" s="79">
        <v>14342.4</v>
      </c>
      <c r="M39" s="79">
        <v>12731.799899999998</v>
      </c>
      <c r="N39" s="14">
        <v>3</v>
      </c>
      <c r="O39" s="69">
        <v>54.75</v>
      </c>
      <c r="P39" s="69">
        <v>54.202500000000001</v>
      </c>
      <c r="Q39" s="14">
        <v>0</v>
      </c>
      <c r="R39" s="79">
        <v>0</v>
      </c>
      <c r="S39" s="79">
        <v>0</v>
      </c>
      <c r="T39" s="14">
        <v>90</v>
      </c>
      <c r="U39" s="69">
        <v>8766.8442200000009</v>
      </c>
      <c r="V39" s="69">
        <v>8679.1757699999998</v>
      </c>
      <c r="W39" s="14">
        <f t="shared" si="6"/>
        <v>7828</v>
      </c>
      <c r="X39" s="69">
        <f t="shared" si="7"/>
        <v>306521.62325000006</v>
      </c>
      <c r="Y39" s="69">
        <f t="shared" si="8"/>
        <v>295039.15427999996</v>
      </c>
    </row>
    <row r="40" spans="1:25" s="49" customFormat="1" ht="13.5" customHeight="1">
      <c r="A40" s="28" t="s">
        <v>41</v>
      </c>
      <c r="B40" s="15">
        <v>5669</v>
      </c>
      <c r="C40" s="68">
        <v>116760.2</v>
      </c>
      <c r="D40" s="68">
        <v>107586.56766999999</v>
      </c>
      <c r="E40" s="35">
        <v>1</v>
      </c>
      <c r="F40" s="72">
        <v>157.07712000000001</v>
      </c>
      <c r="G40" s="72">
        <v>155.50635</v>
      </c>
      <c r="H40" s="19">
        <v>3115</v>
      </c>
      <c r="I40" s="68">
        <v>238248.84528000001</v>
      </c>
      <c r="J40" s="68">
        <v>235840.47422000003</v>
      </c>
      <c r="K40" s="40">
        <v>623</v>
      </c>
      <c r="L40" s="79">
        <v>16150.7</v>
      </c>
      <c r="M40" s="79">
        <v>15116.784039999999</v>
      </c>
      <c r="N40" s="14">
        <v>10</v>
      </c>
      <c r="O40" s="69">
        <v>215.75</v>
      </c>
      <c r="P40" s="69">
        <v>213.5925</v>
      </c>
      <c r="Q40" s="14">
        <v>0</v>
      </c>
      <c r="R40" s="79">
        <v>0</v>
      </c>
      <c r="S40" s="79">
        <v>0</v>
      </c>
      <c r="T40" s="14">
        <v>154</v>
      </c>
      <c r="U40" s="69">
        <v>11662.421910000001</v>
      </c>
      <c r="V40" s="69">
        <v>11544.090249999999</v>
      </c>
      <c r="W40" s="14">
        <f t="shared" si="6"/>
        <v>9572</v>
      </c>
      <c r="X40" s="69">
        <f t="shared" si="7"/>
        <v>383194.99430999998</v>
      </c>
      <c r="Y40" s="69">
        <f t="shared" si="8"/>
        <v>370457.01503000007</v>
      </c>
    </row>
    <row r="41" spans="1:25" s="49" customFormat="1" ht="13.5" customHeight="1">
      <c r="A41" s="28" t="s">
        <v>42</v>
      </c>
      <c r="B41" s="15">
        <v>12477</v>
      </c>
      <c r="C41" s="68">
        <v>257127.45</v>
      </c>
      <c r="D41" s="68">
        <v>250897.43437999996</v>
      </c>
      <c r="E41" s="35">
        <v>7</v>
      </c>
      <c r="F41" s="72">
        <v>1067.4343999999999</v>
      </c>
      <c r="G41" s="72">
        <v>1056.7600600000001</v>
      </c>
      <c r="H41" s="19">
        <v>7073</v>
      </c>
      <c r="I41" s="68">
        <v>488137.37744999997</v>
      </c>
      <c r="J41" s="68">
        <v>483240.71709000005</v>
      </c>
      <c r="K41" s="40">
        <v>1298</v>
      </c>
      <c r="L41" s="79">
        <v>33746.75</v>
      </c>
      <c r="M41" s="79">
        <v>33056.444369999997</v>
      </c>
      <c r="N41" s="14">
        <v>0</v>
      </c>
      <c r="O41" s="14">
        <v>0</v>
      </c>
      <c r="P41" s="14">
        <v>0</v>
      </c>
      <c r="Q41" s="40">
        <v>561</v>
      </c>
      <c r="R41" s="79">
        <v>23994.008839999999</v>
      </c>
      <c r="S41" s="79">
        <v>16757.627130000001</v>
      </c>
      <c r="T41" s="14">
        <v>112</v>
      </c>
      <c r="U41" s="69">
        <v>10519.671620000001</v>
      </c>
      <c r="V41" s="69">
        <v>10414.474890000001</v>
      </c>
      <c r="W41" s="14">
        <f t="shared" si="6"/>
        <v>21528</v>
      </c>
      <c r="X41" s="69">
        <f t="shared" si="7"/>
        <v>814592.69231000007</v>
      </c>
      <c r="Y41" s="69">
        <f t="shared" si="8"/>
        <v>795423.45792000007</v>
      </c>
    </row>
    <row r="42" spans="1:25" s="49" customFormat="1" ht="13.5" customHeight="1">
      <c r="A42" s="28" t="s">
        <v>43</v>
      </c>
      <c r="B42" s="15">
        <v>8258</v>
      </c>
      <c r="C42" s="68">
        <v>171352.95</v>
      </c>
      <c r="D42" s="68">
        <v>165764.22534999999</v>
      </c>
      <c r="E42" s="35">
        <v>2</v>
      </c>
      <c r="F42" s="72">
        <v>310.69200000000001</v>
      </c>
      <c r="G42" s="72">
        <v>307.58508</v>
      </c>
      <c r="H42" s="19">
        <v>4759</v>
      </c>
      <c r="I42" s="68">
        <v>312355.92928000004</v>
      </c>
      <c r="J42" s="68">
        <v>309205.67934000003</v>
      </c>
      <c r="K42" s="40">
        <v>748</v>
      </c>
      <c r="L42" s="79">
        <v>19407.5</v>
      </c>
      <c r="M42" s="79">
        <v>18924.76612</v>
      </c>
      <c r="N42" s="14">
        <v>3</v>
      </c>
      <c r="O42" s="69">
        <v>60.8</v>
      </c>
      <c r="P42" s="69">
        <v>59.867260000000002</v>
      </c>
      <c r="Q42" s="14">
        <v>0</v>
      </c>
      <c r="R42" s="79">
        <v>0</v>
      </c>
      <c r="S42" s="79">
        <v>0</v>
      </c>
      <c r="T42" s="14">
        <v>108</v>
      </c>
      <c r="U42" s="69">
        <v>10313.425329999998</v>
      </c>
      <c r="V42" s="69">
        <v>10210.291020000001</v>
      </c>
      <c r="W42" s="14">
        <f t="shared" si="6"/>
        <v>13878</v>
      </c>
      <c r="X42" s="69">
        <f t="shared" si="7"/>
        <v>513801.29661000002</v>
      </c>
      <c r="Y42" s="69">
        <f t="shared" si="8"/>
        <v>504472.41417</v>
      </c>
    </row>
    <row r="43" spans="1:25" s="49" customFormat="1" ht="13.5" customHeight="1">
      <c r="A43" s="28" t="s">
        <v>44</v>
      </c>
      <c r="B43" s="15">
        <v>4048</v>
      </c>
      <c r="C43" s="68">
        <v>83875.0674</v>
      </c>
      <c r="D43" s="68">
        <v>79544.821689999997</v>
      </c>
      <c r="E43" s="35">
        <v>2</v>
      </c>
      <c r="F43" s="72">
        <v>246.50048000000001</v>
      </c>
      <c r="G43" s="72">
        <v>244.03547999999998</v>
      </c>
      <c r="H43" s="19">
        <v>2441</v>
      </c>
      <c r="I43" s="68">
        <v>178957.31192000001</v>
      </c>
      <c r="J43" s="68">
        <v>177154.38191999999</v>
      </c>
      <c r="K43" s="40">
        <v>420</v>
      </c>
      <c r="L43" s="79">
        <v>10900.65</v>
      </c>
      <c r="M43" s="79">
        <v>10135.25232</v>
      </c>
      <c r="N43" s="14">
        <v>4</v>
      </c>
      <c r="O43" s="69">
        <v>78.5</v>
      </c>
      <c r="P43" s="69">
        <v>77.715000000000003</v>
      </c>
      <c r="Q43" s="14">
        <v>0</v>
      </c>
      <c r="R43" s="79">
        <v>0</v>
      </c>
      <c r="S43" s="79">
        <v>0</v>
      </c>
      <c r="T43" s="14">
        <v>79</v>
      </c>
      <c r="U43" s="69">
        <v>6292.76062</v>
      </c>
      <c r="V43" s="69">
        <v>6229.8330400000004</v>
      </c>
      <c r="W43" s="14">
        <f t="shared" si="6"/>
        <v>6994</v>
      </c>
      <c r="X43" s="69">
        <f t="shared" si="7"/>
        <v>280350.79042000003</v>
      </c>
      <c r="Y43" s="69">
        <f t="shared" si="8"/>
        <v>273386.03945000004</v>
      </c>
    </row>
    <row r="44" spans="1:25" s="49" customFormat="1" ht="13.5" customHeight="1">
      <c r="A44" s="28" t="s">
        <v>45</v>
      </c>
      <c r="B44" s="15">
        <v>6199</v>
      </c>
      <c r="C44" s="68">
        <v>118831.85</v>
      </c>
      <c r="D44" s="68">
        <v>112898.49968999998</v>
      </c>
      <c r="E44" s="35">
        <v>7</v>
      </c>
      <c r="F44" s="72">
        <v>1081.62904</v>
      </c>
      <c r="G44" s="72">
        <v>1070.8127500000001</v>
      </c>
      <c r="H44" s="19">
        <v>3168</v>
      </c>
      <c r="I44" s="68">
        <v>212936.74980000002</v>
      </c>
      <c r="J44" s="68">
        <v>210758.80093</v>
      </c>
      <c r="K44" s="40">
        <v>575</v>
      </c>
      <c r="L44" s="79">
        <v>14934.25</v>
      </c>
      <c r="M44" s="79">
        <v>13690.964959999999</v>
      </c>
      <c r="N44" s="14">
        <v>5</v>
      </c>
      <c r="O44" s="69">
        <v>83</v>
      </c>
      <c r="P44" s="69">
        <v>76.428959999999989</v>
      </c>
      <c r="Q44" s="40">
        <v>1197</v>
      </c>
      <c r="R44" s="79">
        <v>51885.76874</v>
      </c>
      <c r="S44" s="79">
        <v>35669.363259999998</v>
      </c>
      <c r="T44" s="14">
        <v>70</v>
      </c>
      <c r="U44" s="69">
        <v>7197.2291999999998</v>
      </c>
      <c r="V44" s="69">
        <v>7124.4043000000001</v>
      </c>
      <c r="W44" s="14">
        <f t="shared" si="6"/>
        <v>11221</v>
      </c>
      <c r="X44" s="69">
        <f t="shared" si="7"/>
        <v>406950.47677999997</v>
      </c>
      <c r="Y44" s="69">
        <f t="shared" si="8"/>
        <v>381289.27484999999</v>
      </c>
    </row>
    <row r="45" spans="1:25" s="49" customFormat="1" ht="13.5" customHeight="1">
      <c r="A45" s="28" t="s">
        <v>46</v>
      </c>
      <c r="B45" s="15">
        <v>7645</v>
      </c>
      <c r="C45" s="68">
        <v>157186.75</v>
      </c>
      <c r="D45" s="68">
        <v>145869.73124000002</v>
      </c>
      <c r="E45" s="35">
        <v>4</v>
      </c>
      <c r="F45" s="72">
        <v>645.76207999999997</v>
      </c>
      <c r="G45" s="72">
        <v>639.30446000000006</v>
      </c>
      <c r="H45" s="19">
        <v>3839</v>
      </c>
      <c r="I45" s="68">
        <v>265620.12843000004</v>
      </c>
      <c r="J45" s="68">
        <v>262936.92855000007</v>
      </c>
      <c r="K45" s="40">
        <v>849</v>
      </c>
      <c r="L45" s="79">
        <v>21961.1</v>
      </c>
      <c r="M45" s="79">
        <v>19790.582279999999</v>
      </c>
      <c r="N45" s="14">
        <v>4</v>
      </c>
      <c r="O45" s="69">
        <v>91.5</v>
      </c>
      <c r="P45" s="69">
        <v>90.584999999999994</v>
      </c>
      <c r="Q45" s="14">
        <v>0</v>
      </c>
      <c r="R45" s="79">
        <v>0</v>
      </c>
      <c r="S45" s="79">
        <v>0</v>
      </c>
      <c r="T45" s="14">
        <v>104</v>
      </c>
      <c r="U45" s="69">
        <v>9133.5134299999991</v>
      </c>
      <c r="V45" s="69">
        <v>9042.1783599999999</v>
      </c>
      <c r="W45" s="14">
        <f t="shared" si="6"/>
        <v>12445</v>
      </c>
      <c r="X45" s="69">
        <f t="shared" si="7"/>
        <v>454638.75394000002</v>
      </c>
      <c r="Y45" s="69">
        <f t="shared" si="8"/>
        <v>438369.30989000009</v>
      </c>
    </row>
    <row r="46" spans="1:25" s="49" customFormat="1" ht="13.5" customHeight="1">
      <c r="A46" s="28" t="s">
        <v>47</v>
      </c>
      <c r="B46" s="15">
        <v>8379</v>
      </c>
      <c r="C46" s="68">
        <v>168800.9</v>
      </c>
      <c r="D46" s="68">
        <v>155336.26416999998</v>
      </c>
      <c r="E46" s="35">
        <v>1</v>
      </c>
      <c r="F46" s="72">
        <v>128.70928000000001</v>
      </c>
      <c r="G46" s="72">
        <v>127.42219</v>
      </c>
      <c r="H46" s="19">
        <v>5888</v>
      </c>
      <c r="I46" s="68">
        <v>391750.48394000001</v>
      </c>
      <c r="J46" s="68">
        <v>387798.81185</v>
      </c>
      <c r="K46" s="40">
        <v>1203</v>
      </c>
      <c r="L46" s="79">
        <v>31206.95</v>
      </c>
      <c r="M46" s="79">
        <v>28582.919550000002</v>
      </c>
      <c r="N46" s="14">
        <v>1</v>
      </c>
      <c r="O46" s="69">
        <v>17</v>
      </c>
      <c r="P46" s="69">
        <v>16.829999999999998</v>
      </c>
      <c r="Q46" s="40">
        <v>177</v>
      </c>
      <c r="R46" s="79">
        <v>6850.0667100000001</v>
      </c>
      <c r="S46" s="79">
        <v>5301.2289800000008</v>
      </c>
      <c r="T46" s="14">
        <v>302</v>
      </c>
      <c r="U46" s="69">
        <v>25443.444389999997</v>
      </c>
      <c r="V46" s="69">
        <v>25188.099389999999</v>
      </c>
      <c r="W46" s="14">
        <f t="shared" si="6"/>
        <v>15951</v>
      </c>
      <c r="X46" s="69">
        <f t="shared" si="7"/>
        <v>624197.55432</v>
      </c>
      <c r="Y46" s="69">
        <f t="shared" si="8"/>
        <v>602351.57612999994</v>
      </c>
    </row>
    <row r="47" spans="1:25" s="49" customFormat="1" ht="13.5" customHeight="1">
      <c r="A47" s="28" t="s">
        <v>48</v>
      </c>
      <c r="B47" s="15">
        <v>6803</v>
      </c>
      <c r="C47" s="68">
        <v>140026.15</v>
      </c>
      <c r="D47" s="68">
        <v>128370.20814000002</v>
      </c>
      <c r="E47" s="35">
        <v>0</v>
      </c>
      <c r="F47" s="72">
        <v>0</v>
      </c>
      <c r="G47" s="72">
        <v>0</v>
      </c>
      <c r="H47" s="19">
        <v>4107</v>
      </c>
      <c r="I47" s="68">
        <v>312245.60573000001</v>
      </c>
      <c r="J47" s="68">
        <v>309084.94086999999</v>
      </c>
      <c r="K47" s="40">
        <v>831</v>
      </c>
      <c r="L47" s="79">
        <v>21585.9</v>
      </c>
      <c r="M47" s="79">
        <v>19532.840340000002</v>
      </c>
      <c r="N47" s="14">
        <v>7</v>
      </c>
      <c r="O47" s="69">
        <v>140.988</v>
      </c>
      <c r="P47" s="69">
        <v>139.57811999999998</v>
      </c>
      <c r="Q47" s="40">
        <v>1063</v>
      </c>
      <c r="R47" s="79">
        <v>41749.674989999992</v>
      </c>
      <c r="S47" s="79">
        <v>31885.44601</v>
      </c>
      <c r="T47" s="14">
        <v>206</v>
      </c>
      <c r="U47" s="69">
        <v>20655.748829999997</v>
      </c>
      <c r="V47" s="69">
        <v>20447.898389999998</v>
      </c>
      <c r="W47" s="14">
        <f t="shared" si="6"/>
        <v>13017</v>
      </c>
      <c r="X47" s="69">
        <f t="shared" si="7"/>
        <v>536404.06755000004</v>
      </c>
      <c r="Y47" s="69">
        <f t="shared" si="8"/>
        <v>509460.91187000001</v>
      </c>
    </row>
    <row r="48" spans="1:25" s="49" customFormat="1" ht="13.5" customHeight="1">
      <c r="A48" s="28" t="s">
        <v>49</v>
      </c>
      <c r="B48" s="15">
        <v>4466</v>
      </c>
      <c r="C48" s="68">
        <v>90652.5</v>
      </c>
      <c r="D48" s="68">
        <v>86170.494330000001</v>
      </c>
      <c r="E48" s="35">
        <v>4</v>
      </c>
      <c r="F48" s="72">
        <v>512.63144</v>
      </c>
      <c r="G48" s="72">
        <v>507.50513000000001</v>
      </c>
      <c r="H48" s="19">
        <v>3116</v>
      </c>
      <c r="I48" s="68">
        <v>228308.92139999999</v>
      </c>
      <c r="J48" s="68">
        <v>226002.26148000002</v>
      </c>
      <c r="K48" s="40">
        <v>361</v>
      </c>
      <c r="L48" s="79">
        <v>9384.65</v>
      </c>
      <c r="M48" s="79">
        <v>9011.5906799999975</v>
      </c>
      <c r="N48" s="14">
        <v>0</v>
      </c>
      <c r="O48" s="14">
        <v>0</v>
      </c>
      <c r="P48" s="14">
        <v>0</v>
      </c>
      <c r="Q48" s="40">
        <v>272</v>
      </c>
      <c r="R48" s="79">
        <v>13344.141389999999</v>
      </c>
      <c r="S48" s="79">
        <v>8071.652970000001</v>
      </c>
      <c r="T48" s="14">
        <v>152</v>
      </c>
      <c r="U48" s="69">
        <v>16839.83956</v>
      </c>
      <c r="V48" s="69">
        <v>16667.827329999996</v>
      </c>
      <c r="W48" s="14">
        <f t="shared" si="6"/>
        <v>8371</v>
      </c>
      <c r="X48" s="69">
        <f t="shared" si="7"/>
        <v>359042.68379000004</v>
      </c>
      <c r="Y48" s="69">
        <f t="shared" si="8"/>
        <v>346431.33192000003</v>
      </c>
    </row>
    <row r="49" spans="1:25" s="49" customFormat="1" ht="13.5" customHeight="1">
      <c r="A49" s="28" t="s">
        <v>50</v>
      </c>
      <c r="B49" s="15">
        <v>6756</v>
      </c>
      <c r="C49" s="68">
        <v>143619.1</v>
      </c>
      <c r="D49" s="68">
        <v>128857.024</v>
      </c>
      <c r="E49" s="35">
        <v>1</v>
      </c>
      <c r="F49" s="72">
        <v>157.49039999999999</v>
      </c>
      <c r="G49" s="72">
        <v>155.91550000000001</v>
      </c>
      <c r="H49" s="19">
        <v>3980</v>
      </c>
      <c r="I49" s="68">
        <v>320787.39353999996</v>
      </c>
      <c r="J49" s="68">
        <v>317536.05582999997</v>
      </c>
      <c r="K49" s="40">
        <v>1020</v>
      </c>
      <c r="L49" s="79">
        <v>26510</v>
      </c>
      <c r="M49" s="79">
        <v>24237.893000000004</v>
      </c>
      <c r="N49" s="14">
        <v>0</v>
      </c>
      <c r="O49" s="14">
        <v>0</v>
      </c>
      <c r="P49" s="14">
        <v>0</v>
      </c>
      <c r="Q49" s="40">
        <v>1125</v>
      </c>
      <c r="R49" s="79">
        <v>56966.54135</v>
      </c>
      <c r="S49" s="79">
        <v>33472.463929999998</v>
      </c>
      <c r="T49" s="14">
        <v>115</v>
      </c>
      <c r="U49" s="69">
        <v>10992.57962</v>
      </c>
      <c r="V49" s="69">
        <v>10879.642320000001</v>
      </c>
      <c r="W49" s="14">
        <f t="shared" si="6"/>
        <v>12997</v>
      </c>
      <c r="X49" s="69">
        <f t="shared" si="7"/>
        <v>559033.10490999988</v>
      </c>
      <c r="Y49" s="69">
        <f t="shared" si="8"/>
        <v>515138.99457999994</v>
      </c>
    </row>
    <row r="50" spans="1:25" s="49" customFormat="1" ht="13.5" customHeight="1">
      <c r="A50" s="28" t="s">
        <v>51</v>
      </c>
      <c r="B50" s="15">
        <v>3813</v>
      </c>
      <c r="C50" s="68">
        <v>77962.850000000006</v>
      </c>
      <c r="D50" s="68">
        <v>73737.135379999992</v>
      </c>
      <c r="E50" s="35">
        <v>3</v>
      </c>
      <c r="F50" s="72">
        <v>386.57031999999998</v>
      </c>
      <c r="G50" s="72">
        <v>382.70461999999998</v>
      </c>
      <c r="H50" s="19">
        <v>2256</v>
      </c>
      <c r="I50" s="68">
        <v>145688.05005000002</v>
      </c>
      <c r="J50" s="68">
        <v>144226.52376000001</v>
      </c>
      <c r="K50" s="40">
        <v>383</v>
      </c>
      <c r="L50" s="79">
        <v>9935.6</v>
      </c>
      <c r="M50" s="79">
        <v>9094.7638600000009</v>
      </c>
      <c r="N50" s="14">
        <v>0</v>
      </c>
      <c r="O50" s="14">
        <v>0</v>
      </c>
      <c r="P50" s="14">
        <v>0</v>
      </c>
      <c r="Q50" s="14">
        <v>0</v>
      </c>
      <c r="R50" s="79">
        <v>0</v>
      </c>
      <c r="S50" s="79">
        <v>0</v>
      </c>
      <c r="T50" s="14">
        <v>75</v>
      </c>
      <c r="U50" s="69">
        <v>6757.2495600000011</v>
      </c>
      <c r="V50" s="69">
        <v>6689.6770500000002</v>
      </c>
      <c r="W50" s="14">
        <f t="shared" si="6"/>
        <v>6530</v>
      </c>
      <c r="X50" s="69">
        <f t="shared" si="7"/>
        <v>240730.31993000003</v>
      </c>
      <c r="Y50" s="69">
        <f t="shared" si="8"/>
        <v>234130.80467000001</v>
      </c>
    </row>
    <row r="51" spans="1:25" s="49" customFormat="1" ht="13.5" customHeight="1">
      <c r="A51" s="28" t="s">
        <v>52</v>
      </c>
      <c r="B51" s="15">
        <v>15445</v>
      </c>
      <c r="C51" s="68">
        <v>314662.55</v>
      </c>
      <c r="D51" s="68">
        <v>299049.37229000003</v>
      </c>
      <c r="E51" s="35">
        <v>5</v>
      </c>
      <c r="F51" s="72">
        <v>627.17399999999998</v>
      </c>
      <c r="G51" s="72">
        <v>620.90225999999996</v>
      </c>
      <c r="H51" s="19">
        <v>8398</v>
      </c>
      <c r="I51" s="68">
        <v>627963.65924000007</v>
      </c>
      <c r="J51" s="68">
        <v>621633.59607000009</v>
      </c>
      <c r="K51" s="40">
        <v>1440</v>
      </c>
      <c r="L51" s="79">
        <v>37288.199999999997</v>
      </c>
      <c r="M51" s="79">
        <v>34386.180539999994</v>
      </c>
      <c r="N51" s="14">
        <v>0</v>
      </c>
      <c r="O51" s="14">
        <v>0</v>
      </c>
      <c r="P51" s="14">
        <v>0</v>
      </c>
      <c r="Q51" s="40">
        <v>1926</v>
      </c>
      <c r="R51" s="79">
        <v>89568.174499999994</v>
      </c>
      <c r="S51" s="79">
        <v>56971.11411000001</v>
      </c>
      <c r="T51" s="14">
        <v>206</v>
      </c>
      <c r="U51" s="69">
        <v>21082.528899999998</v>
      </c>
      <c r="V51" s="69">
        <v>20865.726450000002</v>
      </c>
      <c r="W51" s="14">
        <f t="shared" si="6"/>
        <v>27420</v>
      </c>
      <c r="X51" s="69">
        <f t="shared" si="7"/>
        <v>1091192.2866400001</v>
      </c>
      <c r="Y51" s="69">
        <f t="shared" si="8"/>
        <v>1033526.8917200001</v>
      </c>
    </row>
    <row r="52" spans="1:25" s="49" customFormat="1" ht="13.5" customHeight="1">
      <c r="A52" s="28" t="s">
        <v>53</v>
      </c>
      <c r="B52" s="15">
        <v>6278</v>
      </c>
      <c r="C52" s="68">
        <v>128170.95</v>
      </c>
      <c r="D52" s="68">
        <v>121642.20385999999</v>
      </c>
      <c r="E52" s="35">
        <v>1</v>
      </c>
      <c r="F52" s="72">
        <v>130.27119999999999</v>
      </c>
      <c r="G52" s="72">
        <v>128.96849</v>
      </c>
      <c r="H52" s="20">
        <v>3677</v>
      </c>
      <c r="I52" s="68">
        <v>260247.62467999998</v>
      </c>
      <c r="J52" s="68">
        <v>257631.78194999998</v>
      </c>
      <c r="K52" s="40">
        <v>694</v>
      </c>
      <c r="L52" s="79">
        <v>18024.05</v>
      </c>
      <c r="M52" s="79">
        <v>16808.824949999998</v>
      </c>
      <c r="N52" s="14">
        <v>0</v>
      </c>
      <c r="O52" s="14">
        <v>0</v>
      </c>
      <c r="P52" s="14">
        <v>0</v>
      </c>
      <c r="Q52" s="14">
        <v>0</v>
      </c>
      <c r="R52" s="79">
        <v>0</v>
      </c>
      <c r="S52" s="79">
        <v>0</v>
      </c>
      <c r="T52" s="14">
        <v>108</v>
      </c>
      <c r="U52" s="69">
        <v>8689.6287900000007</v>
      </c>
      <c r="V52" s="69">
        <v>8601.5810899999997</v>
      </c>
      <c r="W52" s="14">
        <f t="shared" si="6"/>
        <v>10758</v>
      </c>
      <c r="X52" s="69">
        <f t="shared" si="7"/>
        <v>415262.52466999996</v>
      </c>
      <c r="Y52" s="69">
        <f t="shared" si="8"/>
        <v>404813.36033999996</v>
      </c>
    </row>
    <row r="53" spans="1:25" s="49" customFormat="1" ht="13.5" customHeight="1">
      <c r="A53" s="56" t="s">
        <v>54</v>
      </c>
      <c r="B53" s="57">
        <v>5632</v>
      </c>
      <c r="C53" s="70">
        <v>114814.1</v>
      </c>
      <c r="D53" s="70">
        <v>105138.45353</v>
      </c>
      <c r="E53" s="58">
        <v>0</v>
      </c>
      <c r="F53" s="74">
        <v>0</v>
      </c>
      <c r="G53" s="74">
        <v>0</v>
      </c>
      <c r="H53" s="59">
        <v>2518</v>
      </c>
      <c r="I53" s="70">
        <v>179301.77153999999</v>
      </c>
      <c r="J53" s="70">
        <v>177496.53049999999</v>
      </c>
      <c r="K53" s="60">
        <v>482</v>
      </c>
      <c r="L53" s="81">
        <v>12526.5</v>
      </c>
      <c r="M53" s="81">
        <v>11614.42482</v>
      </c>
      <c r="N53" s="61">
        <v>12</v>
      </c>
      <c r="O53" s="70">
        <v>212.44420000000002</v>
      </c>
      <c r="P53" s="70">
        <v>210.31976</v>
      </c>
      <c r="Q53" s="14">
        <v>0</v>
      </c>
      <c r="R53" s="81">
        <v>0</v>
      </c>
      <c r="S53" s="81">
        <v>0</v>
      </c>
      <c r="T53" s="61">
        <v>68</v>
      </c>
      <c r="U53" s="70">
        <v>5630.9955999999993</v>
      </c>
      <c r="V53" s="70">
        <v>5573.7623500000009</v>
      </c>
      <c r="W53" s="61">
        <f t="shared" si="6"/>
        <v>8712</v>
      </c>
      <c r="X53" s="70">
        <f t="shared" si="7"/>
        <v>312485.81134000001</v>
      </c>
      <c r="Y53" s="70">
        <f t="shared" si="8"/>
        <v>300033.49095999997</v>
      </c>
    </row>
    <row r="54" spans="1:25" s="49" customFormat="1" ht="13.5" customHeight="1">
      <c r="A54" s="30"/>
      <c r="B54" s="52"/>
      <c r="C54" s="22"/>
      <c r="D54" s="22"/>
      <c r="E54" s="53"/>
      <c r="F54" s="48"/>
      <c r="G54" s="45"/>
      <c r="H54" s="54"/>
      <c r="I54" s="22"/>
      <c r="J54" s="55"/>
      <c r="V54" s="51"/>
    </row>
  </sheetData>
  <mergeCells count="12">
    <mergeCell ref="D9:K9"/>
    <mergeCell ref="A6:Y6"/>
    <mergeCell ref="A8:Y8"/>
    <mergeCell ref="K10:M10"/>
    <mergeCell ref="N10:P10"/>
    <mergeCell ref="Q10:S10"/>
    <mergeCell ref="T10:V10"/>
    <mergeCell ref="W10:Y10"/>
    <mergeCell ref="E10:G10"/>
    <mergeCell ref="A10:A11"/>
    <mergeCell ref="B10:D10"/>
    <mergeCell ref="H10:J10"/>
  </mergeCells>
  <phoneticPr fontId="0" type="noConversion"/>
  <printOptions horizontalCentered="1"/>
  <pageMargins left="0.98425196850393704" right="0" top="0" bottom="0" header="0" footer="0"/>
  <pageSetup scale="38" firstPageNumber="234" orientation="landscape" useFirstPageNumber="1" horizontalDpi="300" verticalDpi="300" r:id="rId1"/>
  <headerFooter alignWithMargins="0"/>
  <ignoredErrors>
    <ignoredError sqref="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4.6_2014</vt:lpstr>
      <vt:lpstr>A_IMPRESIÓN_IM</vt:lpstr>
      <vt:lpstr>'4.6_2014'!Área_de_impresión</vt:lpstr>
      <vt:lpstr>'4.6_2014'!Imprimir_área_IM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2015-03-11T19:29:05Z</cp:lastPrinted>
  <dcterms:created xsi:type="dcterms:W3CDTF">2004-01-22T14:55:42Z</dcterms:created>
  <dcterms:modified xsi:type="dcterms:W3CDTF">2015-04-07T20:31:27Z</dcterms:modified>
</cp:coreProperties>
</file>